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768b0efe840ce048/デスクトップ/さいたま市スキー連盟/さいたま市競技部R0506/市民大会/3.要項/"/>
    </mc:Choice>
  </mc:AlternateContent>
  <xr:revisionPtr revIDLastSave="58" documentId="8_{F9124BFC-D2D3-4B4F-8CEE-D70046B5774F}" xr6:coauthVersionLast="47" xr6:coauthVersionMax="47" xr10:uidLastSave="{D4A2100C-B5B0-45CD-8EC1-B417203AB07E}"/>
  <bookViews>
    <workbookView xWindow="-120" yWindow="-120" windowWidth="29040" windowHeight="15720" xr2:uid="{00000000-000D-0000-FFFF-FFFF00000000}"/>
  </bookViews>
  <sheets>
    <sheet name="申込書" sheetId="14" r:id="rId1"/>
  </sheets>
  <definedNames>
    <definedName name="ｸﾗﾌﾞ対抗">#REF!</definedName>
    <definedName name="市民大会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9" i="14" l="1"/>
  <c r="M58" i="14"/>
  <c r="M57" i="14"/>
  <c r="M56" i="14"/>
  <c r="M55" i="14"/>
  <c r="M54" i="14"/>
  <c r="M53" i="14"/>
  <c r="M52" i="14"/>
  <c r="M51" i="14"/>
  <c r="M50" i="14"/>
  <c r="M49" i="14"/>
  <c r="W13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3" i="14"/>
  <c r="W34" i="14"/>
  <c r="W35" i="14"/>
  <c r="W36" i="14"/>
  <c r="W37" i="14"/>
  <c r="W38" i="14"/>
  <c r="W39" i="14"/>
  <c r="W40" i="14"/>
  <c r="W41" i="14"/>
  <c r="W42" i="14"/>
  <c r="W43" i="14"/>
  <c r="W44" i="14"/>
  <c r="W45" i="14"/>
  <c r="L13" i="14"/>
  <c r="L15" i="14"/>
  <c r="U15" i="14" s="1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I11" i="14"/>
  <c r="T11" i="14" s="1"/>
  <c r="V11" i="14" s="1"/>
  <c r="V24" i="14"/>
  <c r="V25" i="14"/>
  <c r="U26" i="14"/>
  <c r="V26" i="14"/>
  <c r="U27" i="14"/>
  <c r="V27" i="14"/>
  <c r="U28" i="14"/>
  <c r="V28" i="14"/>
  <c r="U29" i="14"/>
  <c r="V29" i="14"/>
  <c r="U30" i="14"/>
  <c r="V30" i="14"/>
  <c r="U31" i="14"/>
  <c r="V31" i="14"/>
  <c r="U32" i="14"/>
  <c r="V32" i="14"/>
  <c r="U33" i="14"/>
  <c r="V33" i="14"/>
  <c r="U34" i="14"/>
  <c r="V34" i="14"/>
  <c r="U35" i="14"/>
  <c r="V35" i="14"/>
  <c r="U36" i="14"/>
  <c r="V36" i="14"/>
  <c r="U37" i="14"/>
  <c r="V37" i="14"/>
  <c r="U38" i="14"/>
  <c r="V38" i="14"/>
  <c r="U39" i="14"/>
  <c r="V39" i="14"/>
  <c r="U40" i="14"/>
  <c r="V40" i="14"/>
  <c r="U41" i="14"/>
  <c r="V41" i="14"/>
  <c r="U42" i="14"/>
  <c r="V42" i="14"/>
  <c r="U43" i="14"/>
  <c r="V43" i="14"/>
  <c r="U44" i="14"/>
  <c r="V44" i="14"/>
  <c r="U45" i="14"/>
  <c r="V45" i="14"/>
  <c r="R45" i="14"/>
  <c r="I45" i="14"/>
  <c r="P45" i="14" s="1"/>
  <c r="R44" i="14"/>
  <c r="I44" i="14"/>
  <c r="T44" i="14" s="1"/>
  <c r="R43" i="14"/>
  <c r="I43" i="14"/>
  <c r="P43" i="14" s="1"/>
  <c r="R42" i="14"/>
  <c r="I42" i="14"/>
  <c r="P42" i="14" s="1"/>
  <c r="R41" i="14"/>
  <c r="I41" i="14"/>
  <c r="P41" i="14" s="1"/>
  <c r="R40" i="14"/>
  <c r="I40" i="14"/>
  <c r="T40" i="14" s="1"/>
  <c r="R39" i="14"/>
  <c r="I39" i="14"/>
  <c r="P39" i="14" s="1"/>
  <c r="R38" i="14"/>
  <c r="I38" i="14"/>
  <c r="P38" i="14" s="1"/>
  <c r="R37" i="14"/>
  <c r="I37" i="14"/>
  <c r="P37" i="14" s="1"/>
  <c r="R36" i="14"/>
  <c r="I36" i="14"/>
  <c r="T36" i="14" s="1"/>
  <c r="R35" i="14"/>
  <c r="I35" i="14"/>
  <c r="P35" i="14" s="1"/>
  <c r="R34" i="14"/>
  <c r="I34" i="14"/>
  <c r="P34" i="14" s="1"/>
  <c r="R33" i="14"/>
  <c r="I33" i="14"/>
  <c r="P33" i="14" s="1"/>
  <c r="R32" i="14"/>
  <c r="I32" i="14"/>
  <c r="T32" i="14" s="1"/>
  <c r="R31" i="14"/>
  <c r="I31" i="14"/>
  <c r="P31" i="14" s="1"/>
  <c r="R30" i="14"/>
  <c r="I30" i="14"/>
  <c r="P30" i="14" s="1"/>
  <c r="R29" i="14"/>
  <c r="I29" i="14"/>
  <c r="P29" i="14" s="1"/>
  <c r="R28" i="14"/>
  <c r="I28" i="14"/>
  <c r="T28" i="14" s="1"/>
  <c r="R27" i="14"/>
  <c r="I27" i="14"/>
  <c r="P27" i="14" s="1"/>
  <c r="R26" i="14"/>
  <c r="I26" i="14"/>
  <c r="P26" i="14" s="1"/>
  <c r="I25" i="14"/>
  <c r="P25" i="14" s="1"/>
  <c r="I24" i="14"/>
  <c r="T24" i="14" s="1"/>
  <c r="I23" i="14"/>
  <c r="P23" i="14" s="1"/>
  <c r="V23" i="14"/>
  <c r="I22" i="14"/>
  <c r="P22" i="14" s="1"/>
  <c r="V22" i="14"/>
  <c r="I21" i="14"/>
  <c r="P21" i="14" s="1"/>
  <c r="V21" i="14"/>
  <c r="I20" i="14"/>
  <c r="T20" i="14" s="1"/>
  <c r="V20" i="14"/>
  <c r="I19" i="14"/>
  <c r="P19" i="14" s="1"/>
  <c r="V19" i="14"/>
  <c r="I18" i="14"/>
  <c r="P18" i="14" s="1"/>
  <c r="V18" i="14"/>
  <c r="I17" i="14"/>
  <c r="P17" i="14" s="1"/>
  <c r="V17" i="14"/>
  <c r="I16" i="14"/>
  <c r="P16" i="14" s="1"/>
  <c r="I15" i="14"/>
  <c r="T15" i="14" s="1"/>
  <c r="V15" i="14" s="1"/>
  <c r="I14" i="14"/>
  <c r="P14" i="14" s="1"/>
  <c r="I13" i="14"/>
  <c r="T13" i="14" s="1"/>
  <c r="V13" i="14" s="1"/>
  <c r="I12" i="14"/>
  <c r="P12" i="14" s="1"/>
  <c r="I10" i="14"/>
  <c r="W10" i="14" s="1"/>
  <c r="U20" i="14"/>
  <c r="U18" i="14"/>
  <c r="U22" i="14"/>
  <c r="U24" i="14"/>
  <c r="U13" i="14"/>
  <c r="U17" i="14"/>
  <c r="U19" i="14"/>
  <c r="U21" i="14"/>
  <c r="U23" i="14"/>
  <c r="U25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M60" i="14" l="1"/>
  <c r="L10" i="14"/>
  <c r="P44" i="14"/>
  <c r="P40" i="14"/>
  <c r="P36" i="14"/>
  <c r="P32" i="14"/>
  <c r="P28" i="14"/>
  <c r="P24" i="14"/>
  <c r="P20" i="14"/>
  <c r="P15" i="14"/>
  <c r="T43" i="14"/>
  <c r="T39" i="14"/>
  <c r="T35" i="14"/>
  <c r="T31" i="14"/>
  <c r="T27" i="14"/>
  <c r="T23" i="14"/>
  <c r="T19" i="14"/>
  <c r="T10" i="14"/>
  <c r="V10" i="14" s="1"/>
  <c r="P13" i="14"/>
  <c r="T42" i="14"/>
  <c r="T38" i="14"/>
  <c r="T34" i="14"/>
  <c r="T30" i="14"/>
  <c r="T26" i="14"/>
  <c r="T22" i="14"/>
  <c r="T18" i="14"/>
  <c r="P10" i="14"/>
  <c r="T45" i="14"/>
  <c r="T41" i="14"/>
  <c r="T37" i="14"/>
  <c r="T33" i="14"/>
  <c r="T29" i="14"/>
  <c r="T25" i="14"/>
  <c r="T21" i="14"/>
  <c r="T17" i="14"/>
  <c r="P11" i="14"/>
  <c r="L11" i="14"/>
  <c r="W11" i="14"/>
  <c r="W14" i="14"/>
  <c r="T14" i="14"/>
  <c r="V14" i="14" s="1"/>
  <c r="L14" i="14"/>
  <c r="U14" i="14" s="1"/>
  <c r="W16" i="14"/>
  <c r="W12" i="14"/>
  <c r="T16" i="14"/>
  <c r="V16" i="14" s="1"/>
  <c r="T12" i="14"/>
  <c r="V12" i="14" s="1"/>
  <c r="L16" i="14"/>
  <c r="U16" i="14" s="1"/>
  <c r="L12" i="14"/>
  <c r="O52" i="14" s="1"/>
  <c r="W15" i="14"/>
  <c r="U12" i="14" l="1"/>
  <c r="R12" i="14" s="1"/>
  <c r="V46" i="14"/>
  <c r="S5" i="14" s="1"/>
  <c r="U11" i="14"/>
  <c r="O54" i="14"/>
  <c r="O55" i="14"/>
  <c r="O59" i="14"/>
  <c r="O56" i="14"/>
  <c r="O53" i="14"/>
  <c r="O51" i="14"/>
  <c r="O50" i="14"/>
  <c r="O57" i="14"/>
  <c r="O58" i="14"/>
  <c r="O49" i="14"/>
  <c r="Q55" i="14"/>
  <c r="Q52" i="14"/>
  <c r="Q54" i="14"/>
  <c r="Q51" i="14"/>
  <c r="Q49" i="14"/>
  <c r="Q50" i="14"/>
  <c r="U10" i="14" s="1"/>
  <c r="R10" i="14" s="1"/>
  <c r="Q53" i="14"/>
  <c r="U46" i="14" l="1"/>
  <c r="S4" i="14" s="1"/>
  <c r="S6" i="14" s="1"/>
  <c r="R11" i="14"/>
  <c r="R46" i="14" s="1"/>
  <c r="O60" i="14"/>
  <c r="R4" i="14" s="1"/>
  <c r="Q60" i="14"/>
  <c r="R5" i="14" s="1"/>
</calcChain>
</file>

<file path=xl/sharedStrings.xml><?xml version="1.0" encoding="utf-8"?>
<sst xmlns="http://schemas.openxmlformats.org/spreadsheetml/2006/main" count="85" uniqueCount="75">
  <si>
    <t>氏名</t>
    <rPh sb="0" eb="2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</si>
  <si>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</si>
  <si>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</si>
  <si>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</si>
  <si>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</si>
  <si>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</si>
  <si>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年齢</t>
    <rPh sb="0" eb="2">
      <t>ネンレイ</t>
    </rPh>
    <phoneticPr fontId="2"/>
  </si>
  <si>
    <t>部別</t>
    <rPh sb="0" eb="1">
      <t>ブ</t>
    </rPh>
    <rPh sb="1" eb="2">
      <t>ベツ</t>
    </rPh>
    <phoneticPr fontId="2"/>
  </si>
  <si>
    <t>種別</t>
    <rPh sb="0" eb="2">
      <t>シュベツ</t>
    </rPh>
    <phoneticPr fontId="2"/>
  </si>
  <si>
    <t>年齢基準日</t>
    <rPh sb="0" eb="2">
      <t>ネンレイ</t>
    </rPh>
    <rPh sb="2" eb="4">
      <t>キジュン</t>
    </rPh>
    <rPh sb="4" eb="5">
      <t>ヒ</t>
    </rPh>
    <phoneticPr fontId="2"/>
  </si>
  <si>
    <t>男</t>
  </si>
  <si>
    <t>出走順</t>
    <rPh sb="0" eb="2">
      <t>シュッソウ</t>
    </rPh>
    <rPh sb="2" eb="3">
      <t>ジュン</t>
    </rPh>
    <phoneticPr fontId="2"/>
  </si>
  <si>
    <t>６０歳以上の部</t>
  </si>
  <si>
    <t>４５歳以上の部</t>
  </si>
  <si>
    <t>４４歳以下の部</t>
  </si>
  <si>
    <t>参加費</t>
    <rPh sb="0" eb="3">
      <t>サンカヒ</t>
    </rPh>
    <phoneticPr fontId="2"/>
  </si>
  <si>
    <t>合計</t>
    <rPh sb="0" eb="2">
      <t>ゴウケイ</t>
    </rPh>
    <phoneticPr fontId="2"/>
  </si>
  <si>
    <t>女子の部</t>
    <rPh sb="0" eb="2">
      <t>ジョシ</t>
    </rPh>
    <rPh sb="3" eb="4">
      <t>ブ</t>
    </rPh>
    <phoneticPr fontId="2"/>
  </si>
  <si>
    <t>壮年</t>
    <rPh sb="0" eb="2">
      <t>ソウネン</t>
    </rPh>
    <phoneticPr fontId="2"/>
  </si>
  <si>
    <t>青年</t>
    <rPh sb="0" eb="2">
      <t>セイネン</t>
    </rPh>
    <phoneticPr fontId="2"/>
  </si>
  <si>
    <t>女子</t>
    <rPh sb="0" eb="2">
      <t>ジョシ</t>
    </rPh>
    <phoneticPr fontId="2"/>
  </si>
  <si>
    <t>市民大会集約</t>
    <rPh sb="0" eb="2">
      <t>シミン</t>
    </rPh>
    <rPh sb="2" eb="4">
      <t>タイカイ</t>
    </rPh>
    <rPh sb="4" eb="6">
      <t>シュウヤク</t>
    </rPh>
    <phoneticPr fontId="2"/>
  </si>
  <si>
    <t>クラブ対抗集約</t>
    <rPh sb="3" eb="5">
      <t>タイコウ</t>
    </rPh>
    <rPh sb="5" eb="7">
      <t>シュウヤク</t>
    </rPh>
    <phoneticPr fontId="2"/>
  </si>
  <si>
    <t>成年</t>
    <rPh sb="0" eb="2">
      <t>セイネン</t>
    </rPh>
    <phoneticPr fontId="2"/>
  </si>
  <si>
    <t>備考</t>
    <rPh sb="0" eb="2">
      <t>ビコウ</t>
    </rPh>
    <phoneticPr fontId="2"/>
  </si>
  <si>
    <t>クラブ名</t>
    <rPh sb="3" eb="4">
      <t>ナ</t>
    </rPh>
    <phoneticPr fontId="6"/>
  </si>
  <si>
    <t>連絡責任者</t>
    <rPh sb="0" eb="2">
      <t>レンラク</t>
    </rPh>
    <rPh sb="2" eb="5">
      <t>セキニンシャ</t>
    </rPh>
    <phoneticPr fontId="6"/>
  </si>
  <si>
    <t>電話番号</t>
    <rPh sb="0" eb="2">
      <t>デンワ</t>
    </rPh>
    <rPh sb="2" eb="4">
      <t>バンゴウ</t>
    </rPh>
    <phoneticPr fontId="6"/>
  </si>
  <si>
    <t>№</t>
    <phoneticPr fontId="2"/>
  </si>
  <si>
    <t>ｸﾗﾌﾞ参加料</t>
    <rPh sb="4" eb="6">
      <t>サンカ</t>
    </rPh>
    <rPh sb="6" eb="7">
      <t>リョウ</t>
    </rPh>
    <phoneticPr fontId="2"/>
  </si>
  <si>
    <t>市民参加料</t>
    <rPh sb="0" eb="2">
      <t>シミン</t>
    </rPh>
    <rPh sb="2" eb="4">
      <t>サンカ</t>
    </rPh>
    <rPh sb="4" eb="5">
      <t>リョウ</t>
    </rPh>
    <phoneticPr fontId="2"/>
  </si>
  <si>
    <t>中学生の部</t>
    <rPh sb="0" eb="2">
      <t>チュウガク</t>
    </rPh>
    <phoneticPr fontId="2"/>
  </si>
  <si>
    <t>高校生の部</t>
    <rPh sb="0" eb="3">
      <t>コウコウセイ</t>
    </rPh>
    <phoneticPr fontId="2"/>
  </si>
  <si>
    <t>D</t>
    <phoneticPr fontId="2"/>
  </si>
  <si>
    <t>C</t>
    <phoneticPr fontId="2"/>
  </si>
  <si>
    <t>B</t>
    <phoneticPr fontId="2"/>
  </si>
  <si>
    <t>A</t>
    <phoneticPr fontId="2"/>
  </si>
  <si>
    <t>小学</t>
    <phoneticPr fontId="2"/>
  </si>
  <si>
    <t>中学</t>
    <phoneticPr fontId="2"/>
  </si>
  <si>
    <t>高校</t>
    <phoneticPr fontId="2"/>
  </si>
  <si>
    <t>携帯電話番号</t>
    <rPh sb="0" eb="2">
      <t>ケイタイ</t>
    </rPh>
    <rPh sb="2" eb="4">
      <t>デンワ</t>
    </rPh>
    <phoneticPr fontId="6"/>
  </si>
  <si>
    <t>E-mail：</t>
    <phoneticPr fontId="2"/>
  </si>
  <si>
    <t>会長杯争奪クラブ対抗</t>
    <rPh sb="0" eb="3">
      <t>カイチョウハイ</t>
    </rPh>
    <rPh sb="3" eb="5">
      <t>ソウダツ</t>
    </rPh>
    <rPh sb="8" eb="10">
      <t>タイコウ</t>
    </rPh>
    <phoneticPr fontId="2"/>
  </si>
  <si>
    <t>市民体育大会</t>
    <rPh sb="0" eb="2">
      <t>シミン</t>
    </rPh>
    <rPh sb="2" eb="4">
      <t>タイイク</t>
    </rPh>
    <rPh sb="4" eb="6">
      <t>タイカイ</t>
    </rPh>
    <phoneticPr fontId="2"/>
  </si>
  <si>
    <t>参加人数</t>
    <rPh sb="0" eb="2">
      <t>サンカ</t>
    </rPh>
    <rPh sb="2" eb="3">
      <t>ジン</t>
    </rPh>
    <rPh sb="3" eb="4">
      <t>スウ</t>
    </rPh>
    <phoneticPr fontId="2"/>
  </si>
  <si>
    <t>参加費計</t>
    <rPh sb="0" eb="3">
      <t>サンカヒ</t>
    </rPh>
    <rPh sb="3" eb="4">
      <t>ケイ</t>
    </rPh>
    <phoneticPr fontId="2"/>
  </si>
  <si>
    <t>計</t>
    <rPh sb="0" eb="1">
      <t>ケイ</t>
    </rPh>
    <phoneticPr fontId="2"/>
  </si>
  <si>
    <t>市民大会</t>
    <rPh sb="0" eb="2">
      <t>シミン</t>
    </rPh>
    <rPh sb="2" eb="4">
      <t>タイカイ</t>
    </rPh>
    <phoneticPr fontId="2"/>
  </si>
  <si>
    <t>ｸﾗﾌﾞ対抗</t>
    <rPh sb="4" eb="6">
      <t>タイコウ</t>
    </rPh>
    <phoneticPr fontId="2"/>
  </si>
  <si>
    <t>－</t>
    <phoneticPr fontId="2"/>
  </si>
  <si>
    <t>浦和　太郎</t>
    <rPh sb="0" eb="2">
      <t>ウラワ</t>
    </rPh>
    <rPh sb="3" eb="5">
      <t>タロウ</t>
    </rPh>
    <phoneticPr fontId="2"/>
  </si>
  <si>
    <t>しめい</t>
    <phoneticPr fontId="2"/>
  </si>
  <si>
    <t>うらわ　たろう</t>
    <phoneticPr fontId="2"/>
  </si>
  <si>
    <t>例</t>
    <rPh sb="0" eb="1">
      <t>レイ</t>
    </rPh>
    <phoneticPr fontId="2"/>
  </si>
  <si>
    <t>記載不要</t>
    <rPh sb="0" eb="2">
      <t>キサイ</t>
    </rPh>
    <rPh sb="2" eb="4">
      <t>フヨウ</t>
    </rPh>
    <phoneticPr fontId="2"/>
  </si>
  <si>
    <t>参加</t>
  </si>
  <si>
    <t>参加</t>
    <rPh sb="0" eb="2">
      <t>サンカ</t>
    </rPh>
    <phoneticPr fontId="2"/>
  </si>
  <si>
    <t>入力セル色の説明</t>
    <rPh sb="0" eb="2">
      <t>ニュウリョク</t>
    </rPh>
    <rPh sb="4" eb="5">
      <t>ショク</t>
    </rPh>
    <rPh sb="6" eb="8">
      <t>セツメイ</t>
    </rPh>
    <phoneticPr fontId="2"/>
  </si>
  <si>
    <t>手入力</t>
    <rPh sb="0" eb="1">
      <t>テ</t>
    </rPh>
    <rPh sb="1" eb="3">
      <t>ニュウリョク</t>
    </rPh>
    <phoneticPr fontId="2"/>
  </si>
  <si>
    <t>選択入力</t>
    <rPh sb="0" eb="2">
      <t>センタク</t>
    </rPh>
    <rPh sb="2" eb="4">
      <t>ニュウリョク</t>
    </rPh>
    <phoneticPr fontId="2"/>
  </si>
  <si>
    <t>自動入力</t>
    <rPh sb="0" eb="2">
      <t>ジドウ</t>
    </rPh>
    <rPh sb="2" eb="4">
      <t>ニュウリョク</t>
    </rPh>
    <phoneticPr fontId="2"/>
  </si>
  <si>
    <t>○□　△○</t>
    <phoneticPr fontId="6"/>
  </si>
  <si>
    <t>○○スキークラブ</t>
    <phoneticPr fontId="6"/>
  </si>
  <si>
    <t>048********</t>
    <phoneticPr fontId="6"/>
  </si>
  <si>
    <t>郵便番号</t>
    <rPh sb="0" eb="2">
      <t>ユウビン</t>
    </rPh>
    <rPh sb="2" eb="4">
      <t>バンゴウ</t>
    </rPh>
    <phoneticPr fontId="6"/>
  </si>
  <si>
    <t>090********</t>
    <phoneticPr fontId="6"/>
  </si>
  <si>
    <t>登録</t>
  </si>
  <si>
    <t>種別参加費</t>
    <rPh sb="0" eb="2">
      <t>シュベツ</t>
    </rPh>
    <rPh sb="2" eb="5">
      <t>サンカヒ</t>
    </rPh>
    <phoneticPr fontId="2"/>
  </si>
  <si>
    <t xml:space="preserve"> さいたま市民体育大会スキー競技会＆会長杯争奪クラブ対抗_大会申込書</t>
    <rPh sb="5" eb="7">
      <t>シミン</t>
    </rPh>
    <rPh sb="7" eb="9">
      <t>タイイク</t>
    </rPh>
    <rPh sb="9" eb="11">
      <t>タイカイ</t>
    </rPh>
    <rPh sb="14" eb="17">
      <t>キョウギカイ</t>
    </rPh>
    <rPh sb="18" eb="20">
      <t>カイチョウ</t>
    </rPh>
    <rPh sb="20" eb="21">
      <t>ハイ</t>
    </rPh>
    <rPh sb="21" eb="23">
      <t>ソウダツ</t>
    </rPh>
    <rPh sb="26" eb="28">
      <t>タイコウ</t>
    </rPh>
    <rPh sb="29" eb="31">
      <t>タイカイ</t>
    </rPh>
    <rPh sb="31" eb="34">
      <t>モウシコミショ</t>
    </rPh>
    <phoneticPr fontId="2"/>
  </si>
  <si>
    <t>マスターズの部</t>
  </si>
  <si>
    <t>※会長杯争奪クラブ対抗の出走順は、各チーム、各種別毎に順位を記載願います。</t>
    <rPh sb="1" eb="3">
      <t>カイチョウ</t>
    </rPh>
    <rPh sb="3" eb="4">
      <t>ハイ</t>
    </rPh>
    <rPh sb="4" eb="6">
      <t>ソウダツ</t>
    </rPh>
    <rPh sb="9" eb="11">
      <t>タイコウ</t>
    </rPh>
    <rPh sb="12" eb="14">
      <t>シュッソウ</t>
    </rPh>
    <rPh sb="14" eb="15">
      <t>ジュン</t>
    </rPh>
    <rPh sb="17" eb="18">
      <t>カク</t>
    </rPh>
    <rPh sb="22" eb="23">
      <t>カク</t>
    </rPh>
    <rPh sb="23" eb="25">
      <t>シュベツ</t>
    </rPh>
    <rPh sb="25" eb="26">
      <t>ゴト</t>
    </rPh>
    <rPh sb="27" eb="29">
      <t>ジュンイ</t>
    </rPh>
    <rPh sb="30" eb="32">
      <t>キサイ</t>
    </rPh>
    <rPh sb="32" eb="33">
      <t>ネガ</t>
    </rPh>
    <phoneticPr fontId="2"/>
  </si>
  <si>
    <t>SAJ一般登録</t>
    <rPh sb="3" eb="5">
      <t>イッパン</t>
    </rPh>
    <rPh sb="5" eb="7">
      <t>トウロク</t>
    </rPh>
    <phoneticPr fontId="2"/>
  </si>
  <si>
    <t>小学生の部</t>
    <rPh sb="0" eb="3">
      <t>ショウガクセイ</t>
    </rPh>
    <rPh sb="4" eb="5">
      <t>ブ</t>
    </rPh>
    <phoneticPr fontId="2"/>
  </si>
  <si>
    <t>市町村対抗戦</t>
    <rPh sb="0" eb="3">
      <t>シチョウソン</t>
    </rPh>
    <rPh sb="3" eb="6">
      <t>タイコウセン</t>
    </rPh>
    <phoneticPr fontId="2"/>
  </si>
  <si>
    <t>令和5年度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</si>
</sst>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&quot;名&quot;"/>
    <numFmt numFmtId="177" formatCode="[$-411]ge/mm/dd"/>
    <numFmt numFmtId="178" formatCode="yy/m/d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6" fontId="1" fillId="0" borderId="0" applyFont="0" applyFill="0" applyBorder="0" applyAlignment="0" applyProtection="0"/>
    <xf numFmtId="0" fontId="4" fillId="0" borderId="0"/>
    <xf numFmtId="0" fontId="5" fillId="0" borderId="0"/>
  </cellStyleXfs>
  <cellXfs count="9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vertical="center"/>
    </xf>
    <xf numFmtId="31" fontId="0" fillId="0" borderId="0" xfId="0" applyNumberFormat="1"/>
    <xf numFmtId="6" fontId="1" fillId="0" borderId="2" xfId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76" fontId="12" fillId="0" borderId="1" xfId="0" applyNumberFormat="1" applyFont="1" applyBorder="1"/>
    <xf numFmtId="0" fontId="12" fillId="0" borderId="1" xfId="0" applyFont="1" applyBorder="1"/>
    <xf numFmtId="6" fontId="12" fillId="0" borderId="1" xfId="0" applyNumberFormat="1" applyFont="1" applyBorder="1"/>
    <xf numFmtId="0" fontId="12" fillId="0" borderId="3" xfId="0" applyFont="1" applyBorder="1"/>
    <xf numFmtId="176" fontId="1" fillId="2" borderId="1" xfId="0" applyNumberFormat="1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3" fillId="2" borderId="1" xfId="2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6" xfId="3" applyFont="1" applyBorder="1" applyAlignment="1">
      <alignment horizontal="center" vertical="center" shrinkToFit="1"/>
    </xf>
    <xf numFmtId="0" fontId="13" fillId="0" borderId="0" xfId="0" applyFont="1"/>
    <xf numFmtId="0" fontId="0" fillId="0" borderId="6" xfId="0" applyBorder="1"/>
    <xf numFmtId="0" fontId="0" fillId="0" borderId="7" xfId="0" applyBorder="1"/>
    <xf numFmtId="0" fontId="12" fillId="3" borderId="1" xfId="0" applyFont="1" applyFill="1" applyBorder="1" applyAlignment="1">
      <alignment horizontal="center" vertical="center"/>
    </xf>
    <xf numFmtId="176" fontId="12" fillId="3" borderId="1" xfId="0" applyNumberFormat="1" applyFont="1" applyFill="1" applyBorder="1"/>
    <xf numFmtId="0" fontId="12" fillId="3" borderId="1" xfId="0" applyFont="1" applyFill="1" applyBorder="1"/>
    <xf numFmtId="6" fontId="12" fillId="3" borderId="1" xfId="0" applyNumberFormat="1" applyFont="1" applyFill="1" applyBorder="1"/>
    <xf numFmtId="0" fontId="12" fillId="6" borderId="1" xfId="0" applyFont="1" applyFill="1" applyBorder="1" applyAlignment="1">
      <alignment horizontal="center" vertical="center"/>
    </xf>
    <xf numFmtId="176" fontId="12" fillId="6" borderId="1" xfId="0" applyNumberFormat="1" applyFont="1" applyFill="1" applyBorder="1"/>
    <xf numFmtId="0" fontId="12" fillId="6" borderId="1" xfId="0" applyFont="1" applyFill="1" applyBorder="1"/>
    <xf numFmtId="6" fontId="12" fillId="6" borderId="1" xfId="0" applyNumberFormat="1" applyFont="1" applyFill="1" applyBorder="1"/>
    <xf numFmtId="0" fontId="12" fillId="7" borderId="1" xfId="0" applyFont="1" applyFill="1" applyBorder="1" applyAlignment="1">
      <alignment horizontal="center" vertical="center"/>
    </xf>
    <xf numFmtId="176" fontId="12" fillId="7" borderId="1" xfId="0" applyNumberFormat="1" applyFont="1" applyFill="1" applyBorder="1"/>
    <xf numFmtId="0" fontId="12" fillId="7" borderId="1" xfId="0" applyFont="1" applyFill="1" applyBorder="1"/>
    <xf numFmtId="6" fontId="12" fillId="7" borderId="1" xfId="0" applyNumberFormat="1" applyFont="1" applyFill="1" applyBorder="1"/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176" fontId="1" fillId="0" borderId="1" xfId="0" applyNumberFormat="1" applyFont="1" applyBorder="1" applyAlignment="1">
      <alignment vertical="center" shrinkToFit="1"/>
    </xf>
    <xf numFmtId="6" fontId="1" fillId="0" borderId="1" xfId="0" applyNumberFormat="1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horizontal="right"/>
    </xf>
    <xf numFmtId="0" fontId="3" fillId="9" borderId="1" xfId="2" applyFont="1" applyFill="1" applyBorder="1" applyAlignment="1">
      <alignment horizontal="center" vertical="center" wrapText="1"/>
    </xf>
    <xf numFmtId="0" fontId="3" fillId="9" borderId="1" xfId="2" applyFont="1" applyFill="1" applyBorder="1" applyAlignment="1">
      <alignment vertical="center" wrapText="1"/>
    </xf>
    <xf numFmtId="0" fontId="0" fillId="10" borderId="1" xfId="0" applyFill="1" applyBorder="1" applyAlignment="1">
      <alignment horizontal="center" vertical="center"/>
    </xf>
    <xf numFmtId="0" fontId="3" fillId="11" borderId="1" xfId="2" applyFont="1" applyFill="1" applyBorder="1" applyAlignment="1">
      <alignment horizontal="center" vertical="center" wrapText="1"/>
    </xf>
    <xf numFmtId="0" fontId="10" fillId="0" borderId="0" xfId="3" applyFont="1" applyAlignment="1">
      <alignment vertic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0" fillId="0" borderId="0" xfId="0" applyAlignment="1">
      <alignment horizontal="left" vertical="center" shrinkToFit="1"/>
    </xf>
    <xf numFmtId="0" fontId="0" fillId="12" borderId="0" xfId="0" applyFill="1"/>
    <xf numFmtId="0" fontId="0" fillId="11" borderId="1" xfId="0" applyFill="1" applyBorder="1"/>
    <xf numFmtId="0" fontId="0" fillId="13" borderId="1" xfId="0" applyFill="1" applyBorder="1"/>
    <xf numFmtId="0" fontId="0" fillId="10" borderId="1" xfId="0" applyFill="1" applyBorder="1"/>
    <xf numFmtId="0" fontId="12" fillId="0" borderId="0" xfId="0" applyFont="1" applyAlignment="1">
      <alignment vertical="center"/>
    </xf>
    <xf numFmtId="6" fontId="1" fillId="10" borderId="1" xfId="1" applyFont="1" applyFill="1" applyBorder="1" applyAlignment="1">
      <alignment vertical="center"/>
    </xf>
    <xf numFmtId="0" fontId="3" fillId="11" borderId="1" xfId="2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77" fontId="3" fillId="11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13" borderId="1" xfId="2" applyFont="1" applyFill="1" applyBorder="1" applyAlignment="1" applyProtection="1">
      <alignment horizontal="center" vertical="center" wrapText="1"/>
      <protection locked="0"/>
    </xf>
    <xf numFmtId="0" fontId="0" fillId="13" borderId="1" xfId="0" quotePrefix="1" applyFill="1" applyBorder="1" applyAlignment="1" applyProtection="1">
      <alignment horizontal="center" vertical="center"/>
      <protection locked="0"/>
    </xf>
    <xf numFmtId="0" fontId="0" fillId="13" borderId="1" xfId="0" applyFill="1" applyBorder="1" applyAlignment="1" applyProtection="1">
      <alignment horizontal="center" vertical="center"/>
      <protection locked="0"/>
    </xf>
    <xf numFmtId="0" fontId="0" fillId="11" borderId="6" xfId="0" applyFill="1" applyBorder="1" applyAlignment="1" applyProtection="1">
      <alignment horizontal="center"/>
      <protection locked="0"/>
    </xf>
    <xf numFmtId="0" fontId="0" fillId="11" borderId="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6" fontId="0" fillId="0" borderId="1" xfId="1" applyFont="1" applyFill="1" applyBorder="1" applyAlignment="1">
      <alignment vertical="center"/>
    </xf>
    <xf numFmtId="178" fontId="0" fillId="8" borderId="1" xfId="0" applyNumberFormat="1" applyFill="1" applyBorder="1" applyAlignment="1">
      <alignment horizontal="center"/>
    </xf>
    <xf numFmtId="177" fontId="3" fillId="11" borderId="1" xfId="2" applyNumberFormat="1" applyFont="1" applyFill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10" fillId="11" borderId="6" xfId="3" applyFont="1" applyFill="1" applyBorder="1" applyAlignment="1" applyProtection="1">
      <alignment horizontal="left" vertical="center"/>
      <protection locked="0"/>
    </xf>
    <xf numFmtId="0" fontId="10" fillId="11" borderId="2" xfId="3" applyFont="1" applyFill="1" applyBorder="1" applyAlignment="1" applyProtection="1">
      <alignment horizontal="left" vertical="center"/>
      <protection locked="0"/>
    </xf>
    <xf numFmtId="0" fontId="10" fillId="11" borderId="9" xfId="3" applyFont="1" applyFill="1" applyBorder="1" applyAlignment="1" applyProtection="1">
      <alignment horizontal="left" vertical="center"/>
      <protection locked="0"/>
    </xf>
    <xf numFmtId="0" fontId="7" fillId="11" borderId="6" xfId="3" applyFont="1" applyFill="1" applyBorder="1" applyAlignment="1" applyProtection="1">
      <alignment horizontal="left" vertical="center"/>
      <protection locked="0"/>
    </xf>
    <xf numFmtId="0" fontId="7" fillId="11" borderId="9" xfId="3" applyFont="1" applyFill="1" applyBorder="1" applyAlignment="1" applyProtection="1">
      <alignment horizontal="left" vertical="center"/>
      <protection locked="0"/>
    </xf>
    <xf numFmtId="0" fontId="8" fillId="11" borderId="6" xfId="3" applyFont="1" applyFill="1" applyBorder="1" applyAlignment="1" applyProtection="1">
      <alignment horizontal="left" vertical="center"/>
      <protection locked="0"/>
    </xf>
    <xf numFmtId="0" fontId="8" fillId="11" borderId="2" xfId="3" applyFont="1" applyFill="1" applyBorder="1" applyAlignment="1" applyProtection="1">
      <alignment horizontal="left" vertical="center"/>
      <protection locked="0"/>
    </xf>
    <xf numFmtId="0" fontId="8" fillId="11" borderId="9" xfId="3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/>
    </xf>
    <xf numFmtId="0" fontId="8" fillId="11" borderId="6" xfId="3" applyFont="1" applyFill="1" applyBorder="1" applyAlignment="1" applyProtection="1">
      <alignment horizontal="left" vertical="center" shrinkToFit="1"/>
      <protection locked="0"/>
    </xf>
    <xf numFmtId="0" fontId="8" fillId="11" borderId="9" xfId="3" applyFont="1" applyFill="1" applyBorder="1" applyAlignment="1" applyProtection="1">
      <alignment horizontal="left" vertical="center" shrinkToFit="1"/>
      <protection locked="0"/>
    </xf>
    <xf numFmtId="0" fontId="8" fillId="11" borderId="2" xfId="3" applyFont="1" applyFill="1" applyBorder="1" applyAlignment="1" applyProtection="1">
      <alignment horizontal="left" vertical="center" shrinkToFit="1"/>
      <protection locked="0"/>
    </xf>
    <xf numFmtId="0" fontId="5" fillId="11" borderId="6" xfId="3" applyFill="1" applyBorder="1" applyAlignment="1" applyProtection="1">
      <alignment horizontal="left" vertical="center"/>
      <protection locked="0"/>
    </xf>
    <xf numFmtId="0" fontId="5" fillId="11" borderId="9" xfId="3" applyFill="1" applyBorder="1" applyAlignment="1" applyProtection="1">
      <alignment horizontal="left" vertical="center"/>
      <protection locked="0"/>
    </xf>
    <xf numFmtId="0" fontId="0" fillId="11" borderId="6" xfId="0" applyFill="1" applyBorder="1" applyAlignment="1" applyProtection="1">
      <alignment horizontal="left" vertical="center" shrinkToFit="1"/>
      <protection locked="0"/>
    </xf>
    <xf numFmtId="0" fontId="0" fillId="11" borderId="2" xfId="0" applyFill="1" applyBorder="1" applyAlignment="1" applyProtection="1">
      <alignment horizontal="left" vertical="center" shrinkToFit="1"/>
      <protection locked="0"/>
    </xf>
    <xf numFmtId="0" fontId="0" fillId="11" borderId="9" xfId="0" applyFill="1" applyBorder="1" applyAlignment="1" applyProtection="1">
      <alignment horizontal="left" vertical="center" shrinkToFit="1"/>
      <protection locked="0"/>
    </xf>
  </cellXfs>
  <cellStyles count="4">
    <cellStyle name="通貨" xfId="1" builtinId="7"/>
    <cellStyle name="標準" xfId="0" builtinId="0"/>
    <cellStyle name="標準_Sheet1" xfId="2" xr:uid="{00000000-0005-0000-0000-000002000000}"/>
    <cellStyle name="標準_市民大会スキー競技申込書_H24年度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0"/>
  <sheetViews>
    <sheetView tabSelected="1" workbookViewId="0">
      <selection activeCell="N4" sqref="N4"/>
    </sheetView>
  </sheetViews>
  <sheetFormatPr defaultRowHeight="13.5" x14ac:dyDescent="0.15"/>
  <cols>
    <col min="1" max="1" width="4.5" bestFit="1" customWidth="1"/>
    <col min="2" max="2" width="9.5" bestFit="1" customWidth="1"/>
    <col min="3" max="3" width="9.5" customWidth="1"/>
    <col min="4" max="4" width="5.25" bestFit="1" customWidth="1"/>
    <col min="5" max="5" width="9.5" bestFit="1" customWidth="1"/>
    <col min="7" max="7" width="16.25" customWidth="1"/>
    <col min="8" max="8" width="10.5" bestFit="1" customWidth="1"/>
    <col min="9" max="9" width="7.625" customWidth="1"/>
    <col min="10" max="10" width="5.25" bestFit="1" customWidth="1"/>
    <col min="11" max="11" width="14" bestFit="1" customWidth="1"/>
    <col min="12" max="12" width="5.25" bestFit="1" customWidth="1"/>
    <col min="13" max="13" width="13" bestFit="1" customWidth="1"/>
    <col min="14" max="14" width="12.625" bestFit="1" customWidth="1"/>
    <col min="15" max="15" width="5.25" bestFit="1" customWidth="1"/>
    <col min="16" max="16" width="14.625" customWidth="1"/>
    <col min="17" max="17" width="7.625" customWidth="1"/>
    <col min="18" max="18" width="8.625" customWidth="1"/>
    <col min="19" max="19" width="9.625" customWidth="1"/>
    <col min="20" max="20" width="13.625" hidden="1" customWidth="1"/>
    <col min="21" max="22" width="10.625" hidden="1" customWidth="1"/>
    <col min="23" max="23" width="11.5" hidden="1" customWidth="1"/>
    <col min="24" max="24" width="8.875" customWidth="1"/>
  </cols>
  <sheetData>
    <row r="1" spans="1:23" ht="18" customHeight="1" x14ac:dyDescent="0.15">
      <c r="E1" s="42" t="s">
        <v>74</v>
      </c>
      <c r="F1" s="21" t="s">
        <v>68</v>
      </c>
      <c r="G1" s="21"/>
    </row>
    <row r="2" spans="1:23" ht="17.25" customHeight="1" x14ac:dyDescent="0.15">
      <c r="A2" t="s">
        <v>57</v>
      </c>
    </row>
    <row r="3" spans="1:23" ht="18" customHeight="1" x14ac:dyDescent="0.15">
      <c r="A3" s="52"/>
      <c r="B3" s="55" t="s">
        <v>58</v>
      </c>
      <c r="D3" s="73" t="s">
        <v>25</v>
      </c>
      <c r="E3" s="74"/>
      <c r="F3" s="75" t="s">
        <v>62</v>
      </c>
      <c r="G3" s="76"/>
      <c r="H3" s="76"/>
      <c r="I3" s="76"/>
      <c r="J3" s="76"/>
      <c r="K3" s="76"/>
      <c r="L3" s="77"/>
      <c r="M3" s="47"/>
      <c r="N3" s="47"/>
      <c r="O3" s="47"/>
      <c r="P3" s="19"/>
      <c r="Q3" s="37"/>
      <c r="R3" s="36" t="s">
        <v>44</v>
      </c>
      <c r="S3" s="36" t="s">
        <v>45</v>
      </c>
    </row>
    <row r="4" spans="1:23" ht="18" customHeight="1" x14ac:dyDescent="0.15">
      <c r="A4" s="53"/>
      <c r="B4" s="55" t="s">
        <v>59</v>
      </c>
      <c r="D4" s="73" t="s">
        <v>26</v>
      </c>
      <c r="E4" s="74"/>
      <c r="F4" s="78" t="s">
        <v>61</v>
      </c>
      <c r="G4" s="79"/>
      <c r="H4" s="18" t="s">
        <v>27</v>
      </c>
      <c r="I4" s="80" t="s">
        <v>63</v>
      </c>
      <c r="J4" s="81"/>
      <c r="K4" s="81"/>
      <c r="L4" s="82"/>
      <c r="M4" s="48"/>
      <c r="N4" s="48"/>
      <c r="O4" s="48"/>
      <c r="Q4" s="38" t="s">
        <v>47</v>
      </c>
      <c r="R4" s="39">
        <f>O60</f>
        <v>0</v>
      </c>
      <c r="S4" s="40">
        <f>U46</f>
        <v>0</v>
      </c>
    </row>
    <row r="5" spans="1:23" ht="18" customHeight="1" x14ac:dyDescent="0.15">
      <c r="A5" s="54"/>
      <c r="B5" s="55" t="s">
        <v>60</v>
      </c>
      <c r="D5" s="73" t="s">
        <v>64</v>
      </c>
      <c r="E5" s="74"/>
      <c r="F5" s="88">
        <v>3360000</v>
      </c>
      <c r="G5" s="89"/>
      <c r="H5" s="18" t="s">
        <v>4</v>
      </c>
      <c r="I5" s="88"/>
      <c r="J5" s="90"/>
      <c r="K5" s="90"/>
      <c r="L5" s="89"/>
      <c r="M5" s="49"/>
      <c r="N5" s="49"/>
      <c r="O5" s="49"/>
      <c r="P5" s="19"/>
      <c r="Q5" s="38" t="s">
        <v>48</v>
      </c>
      <c r="R5" s="39">
        <f>Q60</f>
        <v>0</v>
      </c>
      <c r="S5" s="40">
        <f>V46</f>
        <v>0</v>
      </c>
    </row>
    <row r="6" spans="1:23" ht="18" customHeight="1" x14ac:dyDescent="0.15">
      <c r="A6" s="51"/>
      <c r="B6" s="55" t="s">
        <v>54</v>
      </c>
      <c r="D6" s="73" t="s">
        <v>40</v>
      </c>
      <c r="E6" s="74"/>
      <c r="F6" s="91" t="s">
        <v>65</v>
      </c>
      <c r="G6" s="92"/>
      <c r="H6" s="20" t="s">
        <v>41</v>
      </c>
      <c r="I6" s="93"/>
      <c r="J6" s="94"/>
      <c r="K6" s="94"/>
      <c r="L6" s="95"/>
      <c r="M6" s="50"/>
      <c r="N6" s="50"/>
      <c r="O6" s="50"/>
      <c r="P6" s="19"/>
      <c r="Q6" s="41" t="s">
        <v>46</v>
      </c>
      <c r="R6" s="41" t="s">
        <v>49</v>
      </c>
      <c r="S6" s="40">
        <f>SUM(S4:S5)</f>
        <v>0</v>
      </c>
    </row>
    <row r="7" spans="1:23" ht="16.5" customHeight="1" x14ac:dyDescent="0.15">
      <c r="A7" s="66" t="s">
        <v>70</v>
      </c>
    </row>
    <row r="8" spans="1:23" x14ac:dyDescent="0.15">
      <c r="G8" s="23"/>
      <c r="H8" s="22" t="s">
        <v>9</v>
      </c>
      <c r="I8" s="71">
        <v>45383</v>
      </c>
      <c r="J8" s="83" t="s">
        <v>43</v>
      </c>
      <c r="K8" s="84"/>
      <c r="L8" s="84"/>
      <c r="M8" s="84"/>
      <c r="N8" s="85"/>
      <c r="O8" s="83" t="s">
        <v>42</v>
      </c>
      <c r="P8" s="84"/>
      <c r="Q8" s="85"/>
    </row>
    <row r="9" spans="1:23" s="65" customFormat="1" ht="27.75" customHeight="1" x14ac:dyDescent="0.15">
      <c r="A9" s="1" t="s">
        <v>28</v>
      </c>
      <c r="B9" s="1" t="s">
        <v>0</v>
      </c>
      <c r="C9" s="1" t="s">
        <v>51</v>
      </c>
      <c r="D9" s="1" t="s">
        <v>1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56</v>
      </c>
      <c r="K9" s="1" t="s">
        <v>7</v>
      </c>
      <c r="L9" s="1" t="s">
        <v>8</v>
      </c>
      <c r="M9" s="1" t="s">
        <v>73</v>
      </c>
      <c r="N9" s="69" t="s">
        <v>71</v>
      </c>
      <c r="O9" s="1" t="s">
        <v>56</v>
      </c>
      <c r="P9" s="1" t="s">
        <v>8</v>
      </c>
      <c r="Q9" s="67" t="s">
        <v>11</v>
      </c>
      <c r="R9" s="1" t="s">
        <v>15</v>
      </c>
      <c r="S9" s="1" t="s">
        <v>24</v>
      </c>
      <c r="T9" s="68" t="s">
        <v>67</v>
      </c>
    </row>
    <row r="10" spans="1:23" ht="21.75" customHeight="1" x14ac:dyDescent="0.15">
      <c r="A10" s="1" t="s">
        <v>53</v>
      </c>
      <c r="B10" s="46" t="s">
        <v>50</v>
      </c>
      <c r="C10" s="46" t="s">
        <v>52</v>
      </c>
      <c r="D10" s="17" t="s">
        <v>10</v>
      </c>
      <c r="E10" s="72">
        <v>22694</v>
      </c>
      <c r="F10" s="43" t="s">
        <v>54</v>
      </c>
      <c r="G10" s="43" t="s">
        <v>54</v>
      </c>
      <c r="H10" s="43" t="s">
        <v>54</v>
      </c>
      <c r="I10" s="45">
        <f>IF(ISNUMBER(E10),DATEDIF(E10,I$8,"Y"),"")</f>
        <v>62</v>
      </c>
      <c r="J10" s="62" t="s">
        <v>55</v>
      </c>
      <c r="K10" s="62" t="s">
        <v>69</v>
      </c>
      <c r="L10" s="45" t="str">
        <f>IF(K10="","",IF(K10="１部",IF(I10&lt;=12,"小学",IF(D10="女",IF(I10&lt;=15,"中学",IF(I10&lt;=18,"高校","女子")),IF(I10&lt;=15,"中学",IF(I10&lt;=18,"高校",IF(I10&lt;=25,"成年","壮年"))))),IF(I10="","",IF(I10&lt;=39,"対象外",IF(I10&lt;=49,"A",IF(I10&lt;=59,"B",IF(I10&lt;=69,"C","D")))))))</f>
        <v>C</v>
      </c>
      <c r="M10" s="62" t="s">
        <v>55</v>
      </c>
      <c r="N10" s="62" t="s">
        <v>66</v>
      </c>
      <c r="O10" s="62" t="s">
        <v>55</v>
      </c>
      <c r="P10" s="45" t="str">
        <f t="shared" ref="P10:P45" si="0">IF(I10="","",IF(O10="","",IF(I10&lt;=12,"小学生の部",IF(D10="女","女子の部",IF(I10&gt;=60,"６０歳以上の部",IF(I10&gt;=45,"４５歳以上の部",IF(I10&gt;=13,"４４歳以下の部","")))))))</f>
        <v>６０歳以上の部</v>
      </c>
      <c r="Q10" s="63"/>
      <c r="R10" s="56">
        <f t="shared" ref="R10:R45" si="1">IF(B10="","",IF(AND(L10="",P10="",),"",SUM(U10:V10)))</f>
        <v>6000</v>
      </c>
      <c r="S10" s="2"/>
      <c r="T10" s="65" t="str">
        <f t="shared" ref="T10:T45" si="2">IF(I10="","",IF(I10&gt;=60,"６０歳以上の部",IF(I10&gt;=45,"４５歳以上の部",IF(I10&gt;=19,"４４歳以下の部",IF(I10&gt;=16,"高校生の部",IF(I10&gt;=13,"中学生の部",IF(I10&gt;=6,"小学生の部","")))))))</f>
        <v>６０歳以上の部</v>
      </c>
      <c r="U10" s="70">
        <f t="shared" ref="U10:U45" si="3">IF(J10="","",VLOOKUP(L10,$N$49:$S$59,5,FALSE))</f>
        <v>3500</v>
      </c>
      <c r="V10" s="70">
        <f t="shared" ref="V10:V45" si="4">IF(O10="","",VLOOKUP(T10,$P$49:$S$55,4,FALSE))</f>
        <v>2500</v>
      </c>
      <c r="W10" s="1" t="str">
        <f>IF(OR(K10="",K10="－"),"",IF(K10="１部",IF(I10&lt;=12,"小学",IF(D10="女",IF(I10&lt;=15,"中学",IF(I10&lt;=18,"高校","女子")),IF(I10&lt;=15,"中学",IF(I10&lt;=18,"高校",IF(I10&lt;=25,"青年",IF(I10&lt;=34,"成年","壮年")))))),IF(I10="","",IF(I10&lt;=39,"対象外",IF(I10&lt;=49,"A",IF(I10&lt;=59,"B",IF(I10&lt;=69,"C","D")))))))</f>
        <v>C</v>
      </c>
    </row>
    <row r="11" spans="1:23" ht="24" customHeight="1" x14ac:dyDescent="0.15">
      <c r="A11" s="1">
        <v>1</v>
      </c>
      <c r="B11" s="57"/>
      <c r="C11" s="57"/>
      <c r="D11" s="58"/>
      <c r="E11" s="59"/>
      <c r="F11" s="43"/>
      <c r="G11" s="44"/>
      <c r="H11" s="43"/>
      <c r="I11" s="45" t="str">
        <f>IF(ISNUMBER(E11),DATEDIF(E11,I$8,"Y"),"")</f>
        <v/>
      </c>
      <c r="J11" s="62"/>
      <c r="K11" s="62"/>
      <c r="L11" s="45" t="str">
        <f>IF(K11="","",IF(K11="１部",IF(I11&lt;=12,"小学",IF(D11="女",IF(I11&lt;=15,"中学",IF(I11&lt;=18,"高校","女子")),IF(I11&lt;=15,"中学",IF(I11&lt;=18,"高校",IF(I11&lt;=25,"成年","壮年"))))),IF(I11="","",IF(I11&lt;=39,"対象外",IF(I11&lt;=49,"A",IF(I11&lt;=59,"B",IF(I11&lt;=69,"C","D")))))))</f>
        <v/>
      </c>
      <c r="M11" s="61"/>
      <c r="N11" s="61"/>
      <c r="O11" s="61"/>
      <c r="P11" s="45" t="str">
        <f t="shared" si="0"/>
        <v/>
      </c>
      <c r="Q11" s="64"/>
      <c r="R11" s="56" t="str">
        <f t="shared" si="1"/>
        <v/>
      </c>
      <c r="S11" s="3"/>
      <c r="T11" s="65" t="str">
        <f t="shared" si="2"/>
        <v/>
      </c>
      <c r="U11" s="70" t="str">
        <f t="shared" si="3"/>
        <v/>
      </c>
      <c r="V11" s="70" t="str">
        <f t="shared" si="4"/>
        <v/>
      </c>
      <c r="W11" s="1" t="str">
        <f t="shared" ref="W11:W45" si="5">IF(OR(K11="",K11="－"),"",IF(K11="１部",IF(I11&lt;=12,"小学",IF(D11="女",IF(I11&lt;=15,"中学",IF(I11&lt;=18,"高校","女子")),IF(I11&lt;=15,"中学",IF(I11&lt;=18,"高校",IF(I11&lt;=25,"成年","壮年"))))),IF(I11="","",IF(I11&lt;=39,"対象外",IF(I11&lt;=49,"A",IF(I11&lt;=59,"B",IF(I11&lt;=69,"C","D")))))))</f>
        <v/>
      </c>
    </row>
    <row r="12" spans="1:23" ht="24" customHeight="1" x14ac:dyDescent="0.15">
      <c r="A12" s="1">
        <v>2</v>
      </c>
      <c r="B12" s="57"/>
      <c r="C12" s="57"/>
      <c r="D12" s="58"/>
      <c r="E12" s="59"/>
      <c r="F12" s="43"/>
      <c r="G12" s="44"/>
      <c r="H12" s="43"/>
      <c r="I12" s="45" t="str">
        <f>IF(ISNUMBER(E12),DATEDIF(E12,I$8,"Y"),"")</f>
        <v/>
      </c>
      <c r="J12" s="62"/>
      <c r="K12" s="62"/>
      <c r="L12" s="45" t="str">
        <f t="shared" ref="L12:L45" si="6">IF(K12="","",IF(K12="１部",IF(I12&lt;=12,"小学",IF(D12="女",IF(I12&lt;=15,"中学",IF(I12&lt;=18,"高校","女子")),IF(I12&lt;=15,"中学",IF(I12&lt;=18,"高校",IF(I12&lt;=25,"成年","壮年"))))),IF(I12="","",IF(I12&lt;=39,"対象外",IF(I12&lt;=49,"A",IF(I12&lt;=59,"B",IF(I12&lt;=69,"C","D")))))))</f>
        <v/>
      </c>
      <c r="M12" s="61"/>
      <c r="N12" s="61"/>
      <c r="O12" s="61"/>
      <c r="P12" s="45" t="str">
        <f t="shared" si="0"/>
        <v/>
      </c>
      <c r="Q12" s="64"/>
      <c r="R12" s="56" t="str">
        <f t="shared" si="1"/>
        <v/>
      </c>
      <c r="S12" s="3"/>
      <c r="T12" s="65" t="str">
        <f t="shared" si="2"/>
        <v/>
      </c>
      <c r="U12" s="70" t="str">
        <f t="shared" si="3"/>
        <v/>
      </c>
      <c r="V12" s="70" t="str">
        <f t="shared" si="4"/>
        <v/>
      </c>
      <c r="W12" s="1" t="str">
        <f t="shared" si="5"/>
        <v/>
      </c>
    </row>
    <row r="13" spans="1:23" ht="24" customHeight="1" x14ac:dyDescent="0.15">
      <c r="A13" s="1">
        <v>3</v>
      </c>
      <c r="B13" s="57"/>
      <c r="C13" s="57"/>
      <c r="D13" s="58"/>
      <c r="E13" s="59"/>
      <c r="F13" s="43"/>
      <c r="G13" s="44"/>
      <c r="H13" s="43"/>
      <c r="I13" s="45" t="str">
        <f>IF(ISNUMBER(E13),DATEDIF(E13,I$8,"Y"),"")</f>
        <v/>
      </c>
      <c r="J13" s="62"/>
      <c r="K13" s="62"/>
      <c r="L13" s="45" t="str">
        <f t="shared" si="6"/>
        <v/>
      </c>
      <c r="M13" s="61"/>
      <c r="N13" s="61"/>
      <c r="O13" s="61"/>
      <c r="P13" s="45" t="str">
        <f t="shared" si="0"/>
        <v/>
      </c>
      <c r="Q13" s="64"/>
      <c r="R13" s="56" t="str">
        <f t="shared" si="1"/>
        <v/>
      </c>
      <c r="S13" s="3"/>
      <c r="T13" s="65" t="str">
        <f t="shared" si="2"/>
        <v/>
      </c>
      <c r="U13" s="70" t="str">
        <f t="shared" si="3"/>
        <v/>
      </c>
      <c r="V13" s="70" t="str">
        <f t="shared" si="4"/>
        <v/>
      </c>
      <c r="W13" s="1" t="str">
        <f t="shared" si="5"/>
        <v/>
      </c>
    </row>
    <row r="14" spans="1:23" ht="24" customHeight="1" x14ac:dyDescent="0.15">
      <c r="A14" s="1">
        <v>4</v>
      </c>
      <c r="B14" s="57"/>
      <c r="C14" s="57"/>
      <c r="D14" s="58"/>
      <c r="E14" s="59"/>
      <c r="F14" s="43"/>
      <c r="G14" s="44"/>
      <c r="H14" s="43"/>
      <c r="I14" s="45" t="str">
        <f t="shared" ref="I14:I45" si="7">IF(ISNUMBER(E14),DATEDIF(E14,I$8,"Y"),"")</f>
        <v/>
      </c>
      <c r="J14" s="62"/>
      <c r="K14" s="62"/>
      <c r="L14" s="45" t="str">
        <f t="shared" si="6"/>
        <v/>
      </c>
      <c r="M14" s="61"/>
      <c r="N14" s="61"/>
      <c r="O14" s="61"/>
      <c r="P14" s="45" t="str">
        <f t="shared" si="0"/>
        <v/>
      </c>
      <c r="Q14" s="64"/>
      <c r="R14" s="56" t="str">
        <f t="shared" si="1"/>
        <v/>
      </c>
      <c r="S14" s="3"/>
      <c r="T14" s="65" t="str">
        <f t="shared" si="2"/>
        <v/>
      </c>
      <c r="U14" s="70" t="str">
        <f t="shared" si="3"/>
        <v/>
      </c>
      <c r="V14" s="70" t="str">
        <f t="shared" si="4"/>
        <v/>
      </c>
      <c r="W14" s="1" t="str">
        <f t="shared" si="5"/>
        <v/>
      </c>
    </row>
    <row r="15" spans="1:23" ht="24" customHeight="1" x14ac:dyDescent="0.15">
      <c r="A15" s="1">
        <v>5</v>
      </c>
      <c r="B15" s="57"/>
      <c r="C15" s="57"/>
      <c r="D15" s="58"/>
      <c r="E15" s="59"/>
      <c r="F15" s="43"/>
      <c r="G15" s="44"/>
      <c r="H15" s="43"/>
      <c r="I15" s="45" t="str">
        <f t="shared" si="7"/>
        <v/>
      </c>
      <c r="J15" s="62"/>
      <c r="K15" s="62"/>
      <c r="L15" s="45" t="str">
        <f t="shared" si="6"/>
        <v/>
      </c>
      <c r="M15" s="61"/>
      <c r="N15" s="61"/>
      <c r="O15" s="61"/>
      <c r="P15" s="45" t="str">
        <f t="shared" si="0"/>
        <v/>
      </c>
      <c r="Q15" s="64"/>
      <c r="R15" s="56" t="str">
        <f t="shared" si="1"/>
        <v/>
      </c>
      <c r="S15" s="3"/>
      <c r="T15" s="65" t="str">
        <f t="shared" si="2"/>
        <v/>
      </c>
      <c r="U15" s="70" t="str">
        <f t="shared" si="3"/>
        <v/>
      </c>
      <c r="V15" s="70" t="str">
        <f t="shared" si="4"/>
        <v/>
      </c>
      <c r="W15" s="1" t="str">
        <f t="shared" si="5"/>
        <v/>
      </c>
    </row>
    <row r="16" spans="1:23" ht="24" customHeight="1" x14ac:dyDescent="0.15">
      <c r="A16" s="1">
        <v>6</v>
      </c>
      <c r="B16" s="57"/>
      <c r="C16" s="57"/>
      <c r="D16" s="58"/>
      <c r="E16" s="59"/>
      <c r="F16" s="43"/>
      <c r="G16" s="44"/>
      <c r="H16" s="43"/>
      <c r="I16" s="45" t="str">
        <f t="shared" si="7"/>
        <v/>
      </c>
      <c r="J16" s="62"/>
      <c r="K16" s="62"/>
      <c r="L16" s="45" t="str">
        <f t="shared" si="6"/>
        <v/>
      </c>
      <c r="M16" s="61"/>
      <c r="N16" s="61"/>
      <c r="O16" s="61"/>
      <c r="P16" s="45" t="str">
        <f t="shared" si="0"/>
        <v/>
      </c>
      <c r="Q16" s="64"/>
      <c r="R16" s="56" t="str">
        <f t="shared" si="1"/>
        <v/>
      </c>
      <c r="S16" s="3"/>
      <c r="T16" s="65" t="str">
        <f t="shared" si="2"/>
        <v/>
      </c>
      <c r="U16" s="70" t="str">
        <f t="shared" si="3"/>
        <v/>
      </c>
      <c r="V16" s="70" t="str">
        <f t="shared" si="4"/>
        <v/>
      </c>
      <c r="W16" s="1" t="str">
        <f t="shared" si="5"/>
        <v/>
      </c>
    </row>
    <row r="17" spans="1:23" ht="24" customHeight="1" x14ac:dyDescent="0.15">
      <c r="A17" s="1">
        <v>7</v>
      </c>
      <c r="B17" s="57"/>
      <c r="C17" s="57"/>
      <c r="D17" s="58"/>
      <c r="E17" s="59"/>
      <c r="F17" s="43"/>
      <c r="G17" s="44"/>
      <c r="H17" s="43"/>
      <c r="I17" s="45" t="str">
        <f t="shared" si="7"/>
        <v/>
      </c>
      <c r="J17" s="62"/>
      <c r="K17" s="62"/>
      <c r="L17" s="45" t="str">
        <f t="shared" si="6"/>
        <v/>
      </c>
      <c r="M17" s="61"/>
      <c r="N17" s="61"/>
      <c r="O17" s="61"/>
      <c r="P17" s="45" t="str">
        <f t="shared" si="0"/>
        <v/>
      </c>
      <c r="Q17" s="64"/>
      <c r="R17" s="56" t="str">
        <f t="shared" si="1"/>
        <v/>
      </c>
      <c r="S17" s="3"/>
      <c r="T17" s="65" t="str">
        <f t="shared" si="2"/>
        <v/>
      </c>
      <c r="U17" s="70" t="str">
        <f t="shared" si="3"/>
        <v/>
      </c>
      <c r="V17" s="70" t="str">
        <f t="shared" si="4"/>
        <v/>
      </c>
      <c r="W17" s="1" t="str">
        <f t="shared" si="5"/>
        <v/>
      </c>
    </row>
    <row r="18" spans="1:23" ht="24" customHeight="1" x14ac:dyDescent="0.15">
      <c r="A18" s="1">
        <v>8</v>
      </c>
      <c r="B18" s="57"/>
      <c r="C18" s="57"/>
      <c r="D18" s="58"/>
      <c r="E18" s="59"/>
      <c r="F18" s="43"/>
      <c r="G18" s="44"/>
      <c r="H18" s="43"/>
      <c r="I18" s="45" t="str">
        <f t="shared" si="7"/>
        <v/>
      </c>
      <c r="J18" s="62"/>
      <c r="K18" s="62"/>
      <c r="L18" s="45" t="str">
        <f t="shared" si="6"/>
        <v/>
      </c>
      <c r="M18" s="61"/>
      <c r="N18" s="61"/>
      <c r="O18" s="61"/>
      <c r="P18" s="45" t="str">
        <f t="shared" si="0"/>
        <v/>
      </c>
      <c r="Q18" s="64"/>
      <c r="R18" s="56" t="str">
        <f t="shared" si="1"/>
        <v/>
      </c>
      <c r="S18" s="3"/>
      <c r="T18" s="65" t="str">
        <f t="shared" si="2"/>
        <v/>
      </c>
      <c r="U18" s="70" t="str">
        <f t="shared" si="3"/>
        <v/>
      </c>
      <c r="V18" s="70" t="str">
        <f t="shared" si="4"/>
        <v/>
      </c>
      <c r="W18" s="1" t="str">
        <f t="shared" si="5"/>
        <v/>
      </c>
    </row>
    <row r="19" spans="1:23" ht="24" customHeight="1" x14ac:dyDescent="0.15">
      <c r="A19" s="1">
        <v>9</v>
      </c>
      <c r="B19" s="57"/>
      <c r="C19" s="57"/>
      <c r="D19" s="58"/>
      <c r="E19" s="59"/>
      <c r="F19" s="43"/>
      <c r="G19" s="44"/>
      <c r="H19" s="43"/>
      <c r="I19" s="45" t="str">
        <f t="shared" si="7"/>
        <v/>
      </c>
      <c r="J19" s="62"/>
      <c r="K19" s="62"/>
      <c r="L19" s="45" t="str">
        <f t="shared" si="6"/>
        <v/>
      </c>
      <c r="M19" s="61"/>
      <c r="N19" s="61"/>
      <c r="O19" s="61"/>
      <c r="P19" s="45" t="str">
        <f t="shared" si="0"/>
        <v/>
      </c>
      <c r="Q19" s="64"/>
      <c r="R19" s="56" t="str">
        <f t="shared" si="1"/>
        <v/>
      </c>
      <c r="S19" s="3"/>
      <c r="T19" s="65" t="str">
        <f t="shared" si="2"/>
        <v/>
      </c>
      <c r="U19" s="70" t="str">
        <f t="shared" si="3"/>
        <v/>
      </c>
      <c r="V19" s="70" t="str">
        <f t="shared" si="4"/>
        <v/>
      </c>
      <c r="W19" s="1" t="str">
        <f t="shared" si="5"/>
        <v/>
      </c>
    </row>
    <row r="20" spans="1:23" ht="24" customHeight="1" x14ac:dyDescent="0.15">
      <c r="A20" s="1">
        <v>10</v>
      </c>
      <c r="B20" s="57"/>
      <c r="C20" s="57"/>
      <c r="D20" s="58"/>
      <c r="E20" s="59"/>
      <c r="F20" s="43"/>
      <c r="G20" s="44"/>
      <c r="H20" s="43"/>
      <c r="I20" s="45" t="str">
        <f t="shared" si="7"/>
        <v/>
      </c>
      <c r="J20" s="62"/>
      <c r="K20" s="62"/>
      <c r="L20" s="45" t="str">
        <f t="shared" si="6"/>
        <v/>
      </c>
      <c r="M20" s="61"/>
      <c r="N20" s="61"/>
      <c r="O20" s="61"/>
      <c r="P20" s="45" t="str">
        <f t="shared" si="0"/>
        <v/>
      </c>
      <c r="Q20" s="64"/>
      <c r="R20" s="56" t="str">
        <f t="shared" si="1"/>
        <v/>
      </c>
      <c r="S20" s="3"/>
      <c r="T20" s="65" t="str">
        <f t="shared" si="2"/>
        <v/>
      </c>
      <c r="U20" s="70" t="str">
        <f t="shared" si="3"/>
        <v/>
      </c>
      <c r="V20" s="70" t="str">
        <f t="shared" si="4"/>
        <v/>
      </c>
      <c r="W20" s="1" t="str">
        <f t="shared" si="5"/>
        <v/>
      </c>
    </row>
    <row r="21" spans="1:23" ht="24" customHeight="1" x14ac:dyDescent="0.15">
      <c r="A21" s="1">
        <v>11</v>
      </c>
      <c r="B21" s="57"/>
      <c r="C21" s="57"/>
      <c r="D21" s="58"/>
      <c r="E21" s="59"/>
      <c r="F21" s="43"/>
      <c r="G21" s="44"/>
      <c r="H21" s="43"/>
      <c r="I21" s="45" t="str">
        <f t="shared" si="7"/>
        <v/>
      </c>
      <c r="J21" s="62"/>
      <c r="K21" s="62"/>
      <c r="L21" s="45" t="str">
        <f t="shared" si="6"/>
        <v/>
      </c>
      <c r="M21" s="61"/>
      <c r="N21" s="61"/>
      <c r="O21" s="61"/>
      <c r="P21" s="45" t="str">
        <f t="shared" si="0"/>
        <v/>
      </c>
      <c r="Q21" s="64"/>
      <c r="R21" s="56" t="str">
        <f t="shared" si="1"/>
        <v/>
      </c>
      <c r="S21" s="3"/>
      <c r="T21" s="65" t="str">
        <f t="shared" si="2"/>
        <v/>
      </c>
      <c r="U21" s="70" t="str">
        <f t="shared" si="3"/>
        <v/>
      </c>
      <c r="V21" s="70" t="str">
        <f t="shared" si="4"/>
        <v/>
      </c>
      <c r="W21" s="1" t="str">
        <f t="shared" si="5"/>
        <v/>
      </c>
    </row>
    <row r="22" spans="1:23" ht="24" customHeight="1" x14ac:dyDescent="0.15">
      <c r="A22" s="1">
        <v>12</v>
      </c>
      <c r="B22" s="57"/>
      <c r="C22" s="57"/>
      <c r="D22" s="58"/>
      <c r="E22" s="59"/>
      <c r="F22" s="43"/>
      <c r="G22" s="44"/>
      <c r="H22" s="43"/>
      <c r="I22" s="45" t="str">
        <f t="shared" si="7"/>
        <v/>
      </c>
      <c r="J22" s="62"/>
      <c r="K22" s="62"/>
      <c r="L22" s="45" t="str">
        <f t="shared" si="6"/>
        <v/>
      </c>
      <c r="M22" s="61"/>
      <c r="N22" s="61"/>
      <c r="O22" s="61"/>
      <c r="P22" s="45" t="str">
        <f t="shared" si="0"/>
        <v/>
      </c>
      <c r="Q22" s="64"/>
      <c r="R22" s="56" t="str">
        <f t="shared" si="1"/>
        <v/>
      </c>
      <c r="S22" s="3"/>
      <c r="T22" s="65" t="str">
        <f t="shared" si="2"/>
        <v/>
      </c>
      <c r="U22" s="70" t="str">
        <f t="shared" si="3"/>
        <v/>
      </c>
      <c r="V22" s="70" t="str">
        <f t="shared" si="4"/>
        <v/>
      </c>
      <c r="W22" s="1" t="str">
        <f t="shared" si="5"/>
        <v/>
      </c>
    </row>
    <row r="23" spans="1:23" ht="24" customHeight="1" x14ac:dyDescent="0.15">
      <c r="A23" s="1">
        <v>13</v>
      </c>
      <c r="B23" s="57"/>
      <c r="C23" s="57"/>
      <c r="D23" s="58"/>
      <c r="E23" s="59"/>
      <c r="F23" s="43"/>
      <c r="G23" s="44"/>
      <c r="H23" s="43"/>
      <c r="I23" s="45" t="str">
        <f t="shared" si="7"/>
        <v/>
      </c>
      <c r="J23" s="62"/>
      <c r="K23" s="62"/>
      <c r="L23" s="45" t="str">
        <f t="shared" si="6"/>
        <v/>
      </c>
      <c r="M23" s="61"/>
      <c r="N23" s="61"/>
      <c r="O23" s="61"/>
      <c r="P23" s="45" t="str">
        <f t="shared" si="0"/>
        <v/>
      </c>
      <c r="Q23" s="64"/>
      <c r="R23" s="56" t="str">
        <f t="shared" si="1"/>
        <v/>
      </c>
      <c r="S23" s="3"/>
      <c r="T23" s="65" t="str">
        <f t="shared" si="2"/>
        <v/>
      </c>
      <c r="U23" s="70" t="str">
        <f t="shared" si="3"/>
        <v/>
      </c>
      <c r="V23" s="70" t="str">
        <f t="shared" si="4"/>
        <v/>
      </c>
      <c r="W23" s="1" t="str">
        <f t="shared" si="5"/>
        <v/>
      </c>
    </row>
    <row r="24" spans="1:23" ht="24" customHeight="1" x14ac:dyDescent="0.15">
      <c r="A24" s="1">
        <v>14</v>
      </c>
      <c r="B24" s="57"/>
      <c r="C24" s="57"/>
      <c r="D24" s="58"/>
      <c r="E24" s="59"/>
      <c r="F24" s="43"/>
      <c r="G24" s="44"/>
      <c r="H24" s="43"/>
      <c r="I24" s="45" t="str">
        <f t="shared" si="7"/>
        <v/>
      </c>
      <c r="J24" s="62"/>
      <c r="K24" s="62"/>
      <c r="L24" s="45" t="str">
        <f t="shared" si="6"/>
        <v/>
      </c>
      <c r="M24" s="61"/>
      <c r="N24" s="61"/>
      <c r="O24" s="61"/>
      <c r="P24" s="45" t="str">
        <f t="shared" si="0"/>
        <v/>
      </c>
      <c r="Q24" s="64"/>
      <c r="R24" s="56" t="str">
        <f t="shared" si="1"/>
        <v/>
      </c>
      <c r="S24" s="3"/>
      <c r="T24" s="65" t="str">
        <f t="shared" si="2"/>
        <v/>
      </c>
      <c r="U24" s="70" t="str">
        <f t="shared" si="3"/>
        <v/>
      </c>
      <c r="V24" s="70" t="str">
        <f t="shared" si="4"/>
        <v/>
      </c>
      <c r="W24" s="1" t="str">
        <f t="shared" si="5"/>
        <v/>
      </c>
    </row>
    <row r="25" spans="1:23" ht="24" customHeight="1" x14ac:dyDescent="0.15">
      <c r="A25" s="1">
        <v>15</v>
      </c>
      <c r="B25" s="57"/>
      <c r="C25" s="57"/>
      <c r="D25" s="58"/>
      <c r="E25" s="59"/>
      <c r="F25" s="43"/>
      <c r="G25" s="44"/>
      <c r="H25" s="43"/>
      <c r="I25" s="45" t="str">
        <f t="shared" si="7"/>
        <v/>
      </c>
      <c r="J25" s="62"/>
      <c r="K25" s="62"/>
      <c r="L25" s="45" t="str">
        <f t="shared" si="6"/>
        <v/>
      </c>
      <c r="M25" s="61"/>
      <c r="N25" s="61"/>
      <c r="O25" s="61"/>
      <c r="P25" s="45" t="str">
        <f t="shared" si="0"/>
        <v/>
      </c>
      <c r="Q25" s="64"/>
      <c r="R25" s="56" t="str">
        <f t="shared" si="1"/>
        <v/>
      </c>
      <c r="S25" s="3"/>
      <c r="T25" s="65" t="str">
        <f t="shared" si="2"/>
        <v/>
      </c>
      <c r="U25" s="70" t="str">
        <f t="shared" si="3"/>
        <v/>
      </c>
      <c r="V25" s="70" t="str">
        <f t="shared" si="4"/>
        <v/>
      </c>
      <c r="W25" s="1" t="str">
        <f t="shared" si="5"/>
        <v/>
      </c>
    </row>
    <row r="26" spans="1:23" ht="24" customHeight="1" x14ac:dyDescent="0.15">
      <c r="A26" s="1">
        <v>16</v>
      </c>
      <c r="B26" s="57"/>
      <c r="C26" s="57"/>
      <c r="D26" s="58"/>
      <c r="E26" s="59"/>
      <c r="F26" s="43"/>
      <c r="G26" s="44"/>
      <c r="H26" s="43"/>
      <c r="I26" s="45" t="str">
        <f t="shared" si="7"/>
        <v/>
      </c>
      <c r="J26" s="61"/>
      <c r="K26" s="62"/>
      <c r="L26" s="45" t="str">
        <f t="shared" si="6"/>
        <v/>
      </c>
      <c r="M26" s="62"/>
      <c r="N26" s="61"/>
      <c r="O26" s="62"/>
      <c r="P26" s="45" t="str">
        <f t="shared" si="0"/>
        <v/>
      </c>
      <c r="Q26" s="64"/>
      <c r="R26" s="56" t="str">
        <f t="shared" si="1"/>
        <v/>
      </c>
      <c r="S26" s="3"/>
      <c r="T26" s="65" t="str">
        <f t="shared" si="2"/>
        <v/>
      </c>
      <c r="U26" s="70" t="str">
        <f t="shared" si="3"/>
        <v/>
      </c>
      <c r="V26" s="70" t="str">
        <f t="shared" si="4"/>
        <v/>
      </c>
      <c r="W26" s="1" t="str">
        <f t="shared" si="5"/>
        <v/>
      </c>
    </row>
    <row r="27" spans="1:23" ht="24" customHeight="1" x14ac:dyDescent="0.15">
      <c r="A27" s="1">
        <v>17</v>
      </c>
      <c r="B27" s="57"/>
      <c r="C27" s="57"/>
      <c r="D27" s="58"/>
      <c r="E27" s="59"/>
      <c r="F27" s="43"/>
      <c r="G27" s="44"/>
      <c r="H27" s="43"/>
      <c r="I27" s="45" t="str">
        <f t="shared" si="7"/>
        <v/>
      </c>
      <c r="J27" s="61"/>
      <c r="K27" s="62"/>
      <c r="L27" s="45" t="str">
        <f t="shared" si="6"/>
        <v/>
      </c>
      <c r="M27" s="62"/>
      <c r="N27" s="61"/>
      <c r="O27" s="62"/>
      <c r="P27" s="45" t="str">
        <f t="shared" si="0"/>
        <v/>
      </c>
      <c r="Q27" s="64"/>
      <c r="R27" s="56" t="str">
        <f t="shared" si="1"/>
        <v/>
      </c>
      <c r="S27" s="3"/>
      <c r="T27" s="65" t="str">
        <f t="shared" si="2"/>
        <v/>
      </c>
      <c r="U27" s="70" t="str">
        <f t="shared" si="3"/>
        <v/>
      </c>
      <c r="V27" s="70" t="str">
        <f t="shared" si="4"/>
        <v/>
      </c>
      <c r="W27" s="1" t="str">
        <f t="shared" si="5"/>
        <v/>
      </c>
    </row>
    <row r="28" spans="1:23" ht="24" customHeight="1" x14ac:dyDescent="0.15">
      <c r="A28" s="1">
        <v>18</v>
      </c>
      <c r="B28" s="57"/>
      <c r="C28" s="57"/>
      <c r="D28" s="58"/>
      <c r="E28" s="59"/>
      <c r="F28" s="43"/>
      <c r="G28" s="44"/>
      <c r="H28" s="43"/>
      <c r="I28" s="45" t="str">
        <f t="shared" si="7"/>
        <v/>
      </c>
      <c r="J28" s="61"/>
      <c r="K28" s="62"/>
      <c r="L28" s="45" t="str">
        <f t="shared" si="6"/>
        <v/>
      </c>
      <c r="M28" s="62"/>
      <c r="N28" s="61"/>
      <c r="O28" s="62"/>
      <c r="P28" s="45" t="str">
        <f t="shared" si="0"/>
        <v/>
      </c>
      <c r="Q28" s="64"/>
      <c r="R28" s="56" t="str">
        <f t="shared" si="1"/>
        <v/>
      </c>
      <c r="S28" s="3"/>
      <c r="T28" s="65" t="str">
        <f t="shared" si="2"/>
        <v/>
      </c>
      <c r="U28" s="70" t="str">
        <f t="shared" si="3"/>
        <v/>
      </c>
      <c r="V28" s="70" t="str">
        <f t="shared" si="4"/>
        <v/>
      </c>
      <c r="W28" s="1" t="str">
        <f t="shared" si="5"/>
        <v/>
      </c>
    </row>
    <row r="29" spans="1:23" ht="24" customHeight="1" x14ac:dyDescent="0.15">
      <c r="A29" s="1">
        <v>19</v>
      </c>
      <c r="B29" s="57"/>
      <c r="C29" s="57"/>
      <c r="D29" s="58"/>
      <c r="E29" s="59"/>
      <c r="F29" s="43"/>
      <c r="G29" s="44"/>
      <c r="H29" s="43"/>
      <c r="I29" s="45" t="str">
        <f t="shared" si="7"/>
        <v/>
      </c>
      <c r="J29" s="61"/>
      <c r="K29" s="62"/>
      <c r="L29" s="45" t="str">
        <f t="shared" si="6"/>
        <v/>
      </c>
      <c r="M29" s="62"/>
      <c r="N29" s="61"/>
      <c r="O29" s="62"/>
      <c r="P29" s="45" t="str">
        <f t="shared" si="0"/>
        <v/>
      </c>
      <c r="Q29" s="64"/>
      <c r="R29" s="56" t="str">
        <f t="shared" si="1"/>
        <v/>
      </c>
      <c r="S29" s="3"/>
      <c r="T29" s="65" t="str">
        <f t="shared" si="2"/>
        <v/>
      </c>
      <c r="U29" s="70" t="str">
        <f t="shared" si="3"/>
        <v/>
      </c>
      <c r="V29" s="70" t="str">
        <f t="shared" si="4"/>
        <v/>
      </c>
      <c r="W29" s="1" t="str">
        <f t="shared" si="5"/>
        <v/>
      </c>
    </row>
    <row r="30" spans="1:23" ht="24" customHeight="1" x14ac:dyDescent="0.15">
      <c r="A30" s="1">
        <v>20</v>
      </c>
      <c r="B30" s="57"/>
      <c r="C30" s="57"/>
      <c r="D30" s="58"/>
      <c r="E30" s="59"/>
      <c r="F30" s="43"/>
      <c r="G30" s="44"/>
      <c r="H30" s="43"/>
      <c r="I30" s="45" t="str">
        <f t="shared" si="7"/>
        <v/>
      </c>
      <c r="J30" s="61"/>
      <c r="K30" s="62"/>
      <c r="L30" s="45" t="str">
        <f t="shared" si="6"/>
        <v/>
      </c>
      <c r="M30" s="62"/>
      <c r="N30" s="61"/>
      <c r="O30" s="62"/>
      <c r="P30" s="45" t="str">
        <f t="shared" si="0"/>
        <v/>
      </c>
      <c r="Q30" s="64"/>
      <c r="R30" s="56" t="str">
        <f t="shared" si="1"/>
        <v/>
      </c>
      <c r="S30" s="3"/>
      <c r="T30" s="65" t="str">
        <f t="shared" si="2"/>
        <v/>
      </c>
      <c r="U30" s="70" t="str">
        <f t="shared" si="3"/>
        <v/>
      </c>
      <c r="V30" s="70" t="str">
        <f t="shared" si="4"/>
        <v/>
      </c>
      <c r="W30" s="1" t="str">
        <f t="shared" si="5"/>
        <v/>
      </c>
    </row>
    <row r="31" spans="1:23" ht="24" customHeight="1" x14ac:dyDescent="0.15">
      <c r="A31" s="1">
        <v>21</v>
      </c>
      <c r="B31" s="57"/>
      <c r="C31" s="57"/>
      <c r="D31" s="58"/>
      <c r="E31" s="59"/>
      <c r="F31" s="43"/>
      <c r="G31" s="44"/>
      <c r="H31" s="43"/>
      <c r="I31" s="45" t="str">
        <f t="shared" si="7"/>
        <v/>
      </c>
      <c r="J31" s="61"/>
      <c r="K31" s="62"/>
      <c r="L31" s="45" t="str">
        <f t="shared" si="6"/>
        <v/>
      </c>
      <c r="M31" s="62"/>
      <c r="N31" s="61"/>
      <c r="O31" s="62"/>
      <c r="P31" s="45" t="str">
        <f t="shared" si="0"/>
        <v/>
      </c>
      <c r="Q31" s="64"/>
      <c r="R31" s="56" t="str">
        <f t="shared" si="1"/>
        <v/>
      </c>
      <c r="S31" s="3"/>
      <c r="T31" s="65" t="str">
        <f t="shared" si="2"/>
        <v/>
      </c>
      <c r="U31" s="70" t="str">
        <f t="shared" si="3"/>
        <v/>
      </c>
      <c r="V31" s="70" t="str">
        <f t="shared" si="4"/>
        <v/>
      </c>
      <c r="W31" s="1" t="str">
        <f t="shared" si="5"/>
        <v/>
      </c>
    </row>
    <row r="32" spans="1:23" ht="24" customHeight="1" x14ac:dyDescent="0.15">
      <c r="A32" s="1">
        <v>22</v>
      </c>
      <c r="B32" s="57"/>
      <c r="C32" s="57"/>
      <c r="D32" s="58"/>
      <c r="E32" s="59"/>
      <c r="F32" s="43"/>
      <c r="G32" s="44"/>
      <c r="H32" s="43"/>
      <c r="I32" s="45" t="str">
        <f t="shared" si="7"/>
        <v/>
      </c>
      <c r="J32" s="61"/>
      <c r="K32" s="62"/>
      <c r="L32" s="45" t="str">
        <f t="shared" si="6"/>
        <v/>
      </c>
      <c r="M32" s="62"/>
      <c r="N32" s="61"/>
      <c r="O32" s="62"/>
      <c r="P32" s="45" t="str">
        <f t="shared" si="0"/>
        <v/>
      </c>
      <c r="Q32" s="64"/>
      <c r="R32" s="56" t="str">
        <f t="shared" si="1"/>
        <v/>
      </c>
      <c r="S32" s="3"/>
      <c r="T32" s="65" t="str">
        <f t="shared" si="2"/>
        <v/>
      </c>
      <c r="U32" s="70" t="str">
        <f t="shared" si="3"/>
        <v/>
      </c>
      <c r="V32" s="70" t="str">
        <f t="shared" si="4"/>
        <v/>
      </c>
      <c r="W32" s="1" t="str">
        <f t="shared" si="5"/>
        <v/>
      </c>
    </row>
    <row r="33" spans="1:23" ht="24" customHeight="1" x14ac:dyDescent="0.15">
      <c r="A33" s="1">
        <v>23</v>
      </c>
      <c r="B33" s="57"/>
      <c r="C33" s="57"/>
      <c r="D33" s="58"/>
      <c r="E33" s="59"/>
      <c r="F33" s="43"/>
      <c r="G33" s="44"/>
      <c r="H33" s="43"/>
      <c r="I33" s="45" t="str">
        <f t="shared" si="7"/>
        <v/>
      </c>
      <c r="J33" s="61"/>
      <c r="K33" s="62"/>
      <c r="L33" s="45" t="str">
        <f t="shared" si="6"/>
        <v/>
      </c>
      <c r="M33" s="62"/>
      <c r="N33" s="61"/>
      <c r="O33" s="62"/>
      <c r="P33" s="45" t="str">
        <f t="shared" si="0"/>
        <v/>
      </c>
      <c r="Q33" s="64"/>
      <c r="R33" s="56" t="str">
        <f t="shared" si="1"/>
        <v/>
      </c>
      <c r="S33" s="3"/>
      <c r="T33" s="65" t="str">
        <f t="shared" si="2"/>
        <v/>
      </c>
      <c r="U33" s="70" t="str">
        <f t="shared" si="3"/>
        <v/>
      </c>
      <c r="V33" s="70" t="str">
        <f t="shared" si="4"/>
        <v/>
      </c>
      <c r="W33" s="1" t="str">
        <f t="shared" si="5"/>
        <v/>
      </c>
    </row>
    <row r="34" spans="1:23" ht="24" customHeight="1" x14ac:dyDescent="0.15">
      <c r="A34" s="1">
        <v>24</v>
      </c>
      <c r="B34" s="57"/>
      <c r="C34" s="57"/>
      <c r="D34" s="58"/>
      <c r="E34" s="59"/>
      <c r="F34" s="43"/>
      <c r="G34" s="44"/>
      <c r="H34" s="43"/>
      <c r="I34" s="45" t="str">
        <f t="shared" si="7"/>
        <v/>
      </c>
      <c r="J34" s="61"/>
      <c r="K34" s="62"/>
      <c r="L34" s="45" t="str">
        <f t="shared" si="6"/>
        <v/>
      </c>
      <c r="M34" s="62"/>
      <c r="N34" s="61"/>
      <c r="O34" s="62"/>
      <c r="P34" s="45" t="str">
        <f t="shared" si="0"/>
        <v/>
      </c>
      <c r="Q34" s="64"/>
      <c r="R34" s="56" t="str">
        <f t="shared" si="1"/>
        <v/>
      </c>
      <c r="S34" s="3"/>
      <c r="T34" s="65" t="str">
        <f t="shared" si="2"/>
        <v/>
      </c>
      <c r="U34" s="70" t="str">
        <f t="shared" si="3"/>
        <v/>
      </c>
      <c r="V34" s="70" t="str">
        <f t="shared" si="4"/>
        <v/>
      </c>
      <c r="W34" s="1" t="str">
        <f t="shared" si="5"/>
        <v/>
      </c>
    </row>
    <row r="35" spans="1:23" ht="24" customHeight="1" x14ac:dyDescent="0.15">
      <c r="A35" s="1">
        <v>25</v>
      </c>
      <c r="B35" s="57"/>
      <c r="C35" s="57"/>
      <c r="D35" s="58"/>
      <c r="E35" s="59"/>
      <c r="F35" s="43"/>
      <c r="G35" s="44"/>
      <c r="H35" s="43"/>
      <c r="I35" s="45" t="str">
        <f t="shared" si="7"/>
        <v/>
      </c>
      <c r="J35" s="61"/>
      <c r="K35" s="62"/>
      <c r="L35" s="45" t="str">
        <f t="shared" si="6"/>
        <v/>
      </c>
      <c r="M35" s="62"/>
      <c r="N35" s="61"/>
      <c r="O35" s="62"/>
      <c r="P35" s="45" t="str">
        <f t="shared" si="0"/>
        <v/>
      </c>
      <c r="Q35" s="64"/>
      <c r="R35" s="56" t="str">
        <f t="shared" si="1"/>
        <v/>
      </c>
      <c r="S35" s="3"/>
      <c r="T35" s="65" t="str">
        <f t="shared" si="2"/>
        <v/>
      </c>
      <c r="U35" s="70" t="str">
        <f t="shared" si="3"/>
        <v/>
      </c>
      <c r="V35" s="70" t="str">
        <f t="shared" si="4"/>
        <v/>
      </c>
      <c r="W35" s="1" t="str">
        <f t="shared" si="5"/>
        <v/>
      </c>
    </row>
    <row r="36" spans="1:23" ht="24" customHeight="1" x14ac:dyDescent="0.15">
      <c r="A36" s="1">
        <v>26</v>
      </c>
      <c r="B36" s="57"/>
      <c r="C36" s="57"/>
      <c r="D36" s="58"/>
      <c r="E36" s="59"/>
      <c r="F36" s="43"/>
      <c r="G36" s="44"/>
      <c r="H36" s="43"/>
      <c r="I36" s="45" t="str">
        <f t="shared" si="7"/>
        <v/>
      </c>
      <c r="J36" s="61"/>
      <c r="K36" s="62"/>
      <c r="L36" s="45" t="str">
        <f t="shared" si="6"/>
        <v/>
      </c>
      <c r="M36" s="62"/>
      <c r="N36" s="61"/>
      <c r="O36" s="62"/>
      <c r="P36" s="45" t="str">
        <f t="shared" si="0"/>
        <v/>
      </c>
      <c r="Q36" s="64"/>
      <c r="R36" s="56" t="str">
        <f t="shared" si="1"/>
        <v/>
      </c>
      <c r="S36" s="3"/>
      <c r="T36" s="65" t="str">
        <f t="shared" si="2"/>
        <v/>
      </c>
      <c r="U36" s="70" t="str">
        <f t="shared" si="3"/>
        <v/>
      </c>
      <c r="V36" s="70" t="str">
        <f t="shared" si="4"/>
        <v/>
      </c>
      <c r="W36" s="1" t="str">
        <f t="shared" si="5"/>
        <v/>
      </c>
    </row>
    <row r="37" spans="1:23" ht="24" customHeight="1" x14ac:dyDescent="0.15">
      <c r="A37" s="1">
        <v>27</v>
      </c>
      <c r="B37" s="57"/>
      <c r="C37" s="57"/>
      <c r="D37" s="58"/>
      <c r="E37" s="59"/>
      <c r="F37" s="43"/>
      <c r="G37" s="44"/>
      <c r="H37" s="43"/>
      <c r="I37" s="45" t="str">
        <f t="shared" si="7"/>
        <v/>
      </c>
      <c r="J37" s="61"/>
      <c r="K37" s="62"/>
      <c r="L37" s="45" t="str">
        <f t="shared" si="6"/>
        <v/>
      </c>
      <c r="M37" s="62"/>
      <c r="N37" s="61"/>
      <c r="O37" s="62"/>
      <c r="P37" s="45" t="str">
        <f t="shared" si="0"/>
        <v/>
      </c>
      <c r="Q37" s="64"/>
      <c r="R37" s="56" t="str">
        <f t="shared" si="1"/>
        <v/>
      </c>
      <c r="S37" s="3"/>
      <c r="T37" s="65" t="str">
        <f t="shared" si="2"/>
        <v/>
      </c>
      <c r="U37" s="70" t="str">
        <f t="shared" si="3"/>
        <v/>
      </c>
      <c r="V37" s="70" t="str">
        <f t="shared" si="4"/>
        <v/>
      </c>
      <c r="W37" s="1" t="str">
        <f t="shared" si="5"/>
        <v/>
      </c>
    </row>
    <row r="38" spans="1:23" ht="24" customHeight="1" x14ac:dyDescent="0.15">
      <c r="A38" s="1">
        <v>28</v>
      </c>
      <c r="B38" s="57"/>
      <c r="C38" s="57"/>
      <c r="D38" s="60"/>
      <c r="E38" s="59"/>
      <c r="F38" s="43"/>
      <c r="G38" s="44"/>
      <c r="H38" s="43"/>
      <c r="I38" s="45" t="str">
        <f t="shared" si="7"/>
        <v/>
      </c>
      <c r="J38" s="61"/>
      <c r="K38" s="62"/>
      <c r="L38" s="45" t="str">
        <f t="shared" si="6"/>
        <v/>
      </c>
      <c r="M38" s="62"/>
      <c r="N38" s="61"/>
      <c r="O38" s="62"/>
      <c r="P38" s="45" t="str">
        <f t="shared" si="0"/>
        <v/>
      </c>
      <c r="Q38" s="64"/>
      <c r="R38" s="56" t="str">
        <f t="shared" si="1"/>
        <v/>
      </c>
      <c r="S38" s="3"/>
      <c r="T38" s="65" t="str">
        <f t="shared" si="2"/>
        <v/>
      </c>
      <c r="U38" s="70" t="str">
        <f t="shared" si="3"/>
        <v/>
      </c>
      <c r="V38" s="70" t="str">
        <f t="shared" si="4"/>
        <v/>
      </c>
      <c r="W38" s="1" t="str">
        <f t="shared" si="5"/>
        <v/>
      </c>
    </row>
    <row r="39" spans="1:23" ht="24" customHeight="1" x14ac:dyDescent="0.15">
      <c r="A39" s="1">
        <v>29</v>
      </c>
      <c r="B39" s="57"/>
      <c r="C39" s="57"/>
      <c r="D39" s="58"/>
      <c r="E39" s="59"/>
      <c r="F39" s="43"/>
      <c r="G39" s="44"/>
      <c r="H39" s="43"/>
      <c r="I39" s="45" t="str">
        <f t="shared" si="7"/>
        <v/>
      </c>
      <c r="J39" s="61"/>
      <c r="K39" s="62"/>
      <c r="L39" s="45" t="str">
        <f t="shared" si="6"/>
        <v/>
      </c>
      <c r="M39" s="62"/>
      <c r="N39" s="61"/>
      <c r="O39" s="62"/>
      <c r="P39" s="45" t="str">
        <f t="shared" si="0"/>
        <v/>
      </c>
      <c r="Q39" s="64"/>
      <c r="R39" s="56" t="str">
        <f t="shared" si="1"/>
        <v/>
      </c>
      <c r="S39" s="3"/>
      <c r="T39" s="65" t="str">
        <f t="shared" si="2"/>
        <v/>
      </c>
      <c r="U39" s="70" t="str">
        <f t="shared" si="3"/>
        <v/>
      </c>
      <c r="V39" s="70" t="str">
        <f t="shared" si="4"/>
        <v/>
      </c>
      <c r="W39" s="1" t="str">
        <f t="shared" si="5"/>
        <v/>
      </c>
    </row>
    <row r="40" spans="1:23" ht="24" customHeight="1" x14ac:dyDescent="0.15">
      <c r="A40" s="1">
        <v>30</v>
      </c>
      <c r="B40" s="57"/>
      <c r="C40" s="57"/>
      <c r="D40" s="58"/>
      <c r="E40" s="59"/>
      <c r="F40" s="43"/>
      <c r="G40" s="44"/>
      <c r="H40" s="43"/>
      <c r="I40" s="45" t="str">
        <f t="shared" si="7"/>
        <v/>
      </c>
      <c r="J40" s="61"/>
      <c r="K40" s="62"/>
      <c r="L40" s="45" t="str">
        <f t="shared" si="6"/>
        <v/>
      </c>
      <c r="M40" s="62"/>
      <c r="N40" s="61"/>
      <c r="O40" s="62"/>
      <c r="P40" s="45" t="str">
        <f t="shared" si="0"/>
        <v/>
      </c>
      <c r="Q40" s="64"/>
      <c r="R40" s="56" t="str">
        <f t="shared" si="1"/>
        <v/>
      </c>
      <c r="S40" s="3"/>
      <c r="T40" s="65" t="str">
        <f t="shared" si="2"/>
        <v/>
      </c>
      <c r="U40" s="70" t="str">
        <f t="shared" si="3"/>
        <v/>
      </c>
      <c r="V40" s="70" t="str">
        <f t="shared" si="4"/>
        <v/>
      </c>
      <c r="W40" s="1" t="str">
        <f t="shared" si="5"/>
        <v/>
      </c>
    </row>
    <row r="41" spans="1:23" ht="24" customHeight="1" x14ac:dyDescent="0.15">
      <c r="A41" s="1">
        <v>31</v>
      </c>
      <c r="B41" s="57"/>
      <c r="C41" s="57"/>
      <c r="D41" s="58"/>
      <c r="E41" s="59"/>
      <c r="F41" s="43"/>
      <c r="G41" s="44"/>
      <c r="H41" s="43"/>
      <c r="I41" s="45" t="str">
        <f t="shared" si="7"/>
        <v/>
      </c>
      <c r="J41" s="61"/>
      <c r="K41" s="62"/>
      <c r="L41" s="45" t="str">
        <f t="shared" si="6"/>
        <v/>
      </c>
      <c r="M41" s="62"/>
      <c r="N41" s="61"/>
      <c r="O41" s="62"/>
      <c r="P41" s="45" t="str">
        <f t="shared" si="0"/>
        <v/>
      </c>
      <c r="Q41" s="64"/>
      <c r="R41" s="56" t="str">
        <f t="shared" si="1"/>
        <v/>
      </c>
      <c r="S41" s="3"/>
      <c r="T41" s="65" t="str">
        <f t="shared" si="2"/>
        <v/>
      </c>
      <c r="U41" s="70" t="str">
        <f t="shared" si="3"/>
        <v/>
      </c>
      <c r="V41" s="70" t="str">
        <f t="shared" si="4"/>
        <v/>
      </c>
      <c r="W41" s="1" t="str">
        <f t="shared" si="5"/>
        <v/>
      </c>
    </row>
    <row r="42" spans="1:23" ht="24" customHeight="1" x14ac:dyDescent="0.15">
      <c r="A42" s="1">
        <v>32</v>
      </c>
      <c r="B42" s="57"/>
      <c r="C42" s="57"/>
      <c r="D42" s="58"/>
      <c r="E42" s="59"/>
      <c r="F42" s="43"/>
      <c r="G42" s="44"/>
      <c r="H42" s="43"/>
      <c r="I42" s="45" t="str">
        <f t="shared" si="7"/>
        <v/>
      </c>
      <c r="J42" s="61"/>
      <c r="K42" s="62"/>
      <c r="L42" s="45" t="str">
        <f t="shared" si="6"/>
        <v/>
      </c>
      <c r="M42" s="62"/>
      <c r="N42" s="61"/>
      <c r="O42" s="62"/>
      <c r="P42" s="45" t="str">
        <f t="shared" si="0"/>
        <v/>
      </c>
      <c r="Q42" s="64"/>
      <c r="R42" s="56" t="str">
        <f t="shared" si="1"/>
        <v/>
      </c>
      <c r="S42" s="3"/>
      <c r="T42" s="65" t="str">
        <f t="shared" si="2"/>
        <v/>
      </c>
      <c r="U42" s="70" t="str">
        <f t="shared" si="3"/>
        <v/>
      </c>
      <c r="V42" s="70" t="str">
        <f t="shared" si="4"/>
        <v/>
      </c>
      <c r="W42" s="1" t="str">
        <f t="shared" si="5"/>
        <v/>
      </c>
    </row>
    <row r="43" spans="1:23" ht="24" customHeight="1" x14ac:dyDescent="0.15">
      <c r="A43" s="1">
        <v>33</v>
      </c>
      <c r="B43" s="57"/>
      <c r="C43" s="57"/>
      <c r="D43" s="58"/>
      <c r="E43" s="59"/>
      <c r="F43" s="43"/>
      <c r="G43" s="44"/>
      <c r="H43" s="43"/>
      <c r="I43" s="45" t="str">
        <f t="shared" si="7"/>
        <v/>
      </c>
      <c r="J43" s="61"/>
      <c r="K43" s="62"/>
      <c r="L43" s="45" t="str">
        <f t="shared" si="6"/>
        <v/>
      </c>
      <c r="M43" s="62"/>
      <c r="N43" s="61"/>
      <c r="O43" s="62"/>
      <c r="P43" s="45" t="str">
        <f t="shared" si="0"/>
        <v/>
      </c>
      <c r="Q43" s="64"/>
      <c r="R43" s="56" t="str">
        <f t="shared" si="1"/>
        <v/>
      </c>
      <c r="S43" s="3"/>
      <c r="T43" s="65" t="str">
        <f t="shared" si="2"/>
        <v/>
      </c>
      <c r="U43" s="70" t="str">
        <f t="shared" si="3"/>
        <v/>
      </c>
      <c r="V43" s="70" t="str">
        <f t="shared" si="4"/>
        <v/>
      </c>
      <c r="W43" s="1" t="str">
        <f t="shared" si="5"/>
        <v/>
      </c>
    </row>
    <row r="44" spans="1:23" ht="24" customHeight="1" x14ac:dyDescent="0.15">
      <c r="A44" s="1">
        <v>34</v>
      </c>
      <c r="B44" s="57"/>
      <c r="C44" s="57"/>
      <c r="D44" s="58"/>
      <c r="E44" s="59"/>
      <c r="F44" s="43"/>
      <c r="G44" s="44"/>
      <c r="H44" s="43"/>
      <c r="I44" s="45" t="str">
        <f t="shared" si="7"/>
        <v/>
      </c>
      <c r="J44" s="61"/>
      <c r="K44" s="62"/>
      <c r="L44" s="45" t="str">
        <f t="shared" si="6"/>
        <v/>
      </c>
      <c r="M44" s="62"/>
      <c r="N44" s="61"/>
      <c r="O44" s="62"/>
      <c r="P44" s="45" t="str">
        <f t="shared" si="0"/>
        <v/>
      </c>
      <c r="Q44" s="64"/>
      <c r="R44" s="56" t="str">
        <f t="shared" si="1"/>
        <v/>
      </c>
      <c r="S44" s="3"/>
      <c r="T44" s="65" t="str">
        <f t="shared" si="2"/>
        <v/>
      </c>
      <c r="U44" s="70" t="str">
        <f t="shared" si="3"/>
        <v/>
      </c>
      <c r="V44" s="70" t="str">
        <f t="shared" si="4"/>
        <v/>
      </c>
      <c r="W44" s="1" t="str">
        <f t="shared" si="5"/>
        <v/>
      </c>
    </row>
    <row r="45" spans="1:23" ht="24" customHeight="1" x14ac:dyDescent="0.15">
      <c r="A45" s="1">
        <v>35</v>
      </c>
      <c r="B45" s="57"/>
      <c r="C45" s="57"/>
      <c r="D45" s="58"/>
      <c r="E45" s="59"/>
      <c r="F45" s="43"/>
      <c r="G45" s="44"/>
      <c r="H45" s="43"/>
      <c r="I45" s="45" t="str">
        <f t="shared" si="7"/>
        <v/>
      </c>
      <c r="J45" s="61"/>
      <c r="K45" s="62"/>
      <c r="L45" s="45" t="str">
        <f t="shared" si="6"/>
        <v/>
      </c>
      <c r="M45" s="62"/>
      <c r="N45" s="61"/>
      <c r="O45" s="62"/>
      <c r="P45" s="45" t="str">
        <f t="shared" si="0"/>
        <v/>
      </c>
      <c r="Q45" s="64"/>
      <c r="R45" s="56" t="str">
        <f t="shared" si="1"/>
        <v/>
      </c>
      <c r="S45" s="3"/>
      <c r="T45" s="65" t="str">
        <f t="shared" si="2"/>
        <v/>
      </c>
      <c r="U45" s="70" t="str">
        <f t="shared" si="3"/>
        <v/>
      </c>
      <c r="V45" s="70" t="str">
        <f t="shared" si="4"/>
        <v/>
      </c>
      <c r="W45" s="1" t="str">
        <f t="shared" si="5"/>
        <v/>
      </c>
    </row>
    <row r="46" spans="1:23" ht="20.100000000000001" customHeight="1" x14ac:dyDescent="0.15">
      <c r="Q46" s="12" t="s">
        <v>16</v>
      </c>
      <c r="R46" s="56">
        <f>SUM(R11:R45)</f>
        <v>0</v>
      </c>
      <c r="S46" s="16"/>
      <c r="U46" s="70">
        <f>SUM(U11:U45)</f>
        <v>0</v>
      </c>
      <c r="V46" s="70">
        <f>SUM(V11:V45)</f>
        <v>0</v>
      </c>
    </row>
    <row r="47" spans="1:23" hidden="1" x14ac:dyDescent="0.15">
      <c r="R47" s="5"/>
      <c r="S47" s="15"/>
    </row>
    <row r="48" spans="1:23" hidden="1" x14ac:dyDescent="0.15">
      <c r="F48" s="4"/>
      <c r="G48" s="4"/>
      <c r="N48" s="86" t="s">
        <v>21</v>
      </c>
      <c r="O48" s="86"/>
      <c r="P48" s="87" t="s">
        <v>22</v>
      </c>
      <c r="Q48" s="87"/>
      <c r="R48" s="6" t="s">
        <v>30</v>
      </c>
      <c r="S48" s="6" t="s">
        <v>29</v>
      </c>
    </row>
    <row r="49" spans="13:19" hidden="1" x14ac:dyDescent="0.15">
      <c r="M49" s="7">
        <f>COUNTIF(J$11:J$45,L49)</f>
        <v>0</v>
      </c>
      <c r="N49" s="6" t="s">
        <v>33</v>
      </c>
      <c r="O49" s="7">
        <f>COUNTIF(L$11:L$45,N49)</f>
        <v>0</v>
      </c>
      <c r="P49" s="8" t="s">
        <v>12</v>
      </c>
      <c r="Q49" s="7">
        <f t="shared" ref="Q49:Q55" si="8">COUNTIF(P$11:P$45,P49)</f>
        <v>0</v>
      </c>
      <c r="R49" s="9">
        <v>3500</v>
      </c>
      <c r="S49" s="9">
        <v>2500</v>
      </c>
    </row>
    <row r="50" spans="13:19" hidden="1" x14ac:dyDescent="0.15">
      <c r="M50" s="7">
        <f>COUNTIF(J$11:J$45,L50)</f>
        <v>0</v>
      </c>
      <c r="N50" s="6" t="s">
        <v>34</v>
      </c>
      <c r="O50" s="7">
        <f>COUNTIF(L$11:L$45,N50)</f>
        <v>0</v>
      </c>
      <c r="P50" s="8" t="s">
        <v>13</v>
      </c>
      <c r="Q50" s="7">
        <f t="shared" si="8"/>
        <v>0</v>
      </c>
      <c r="R50" s="9">
        <v>3500</v>
      </c>
      <c r="S50" s="9">
        <v>2500</v>
      </c>
    </row>
    <row r="51" spans="13:19" hidden="1" x14ac:dyDescent="0.15">
      <c r="M51" s="7">
        <f>COUNTIF(J$11:J$45,L51)</f>
        <v>0</v>
      </c>
      <c r="N51" s="6" t="s">
        <v>35</v>
      </c>
      <c r="O51" s="7">
        <f>COUNTIF(L$11:L$45,N51)</f>
        <v>0</v>
      </c>
      <c r="P51" s="8" t="s">
        <v>14</v>
      </c>
      <c r="Q51" s="7">
        <f t="shared" si="8"/>
        <v>0</v>
      </c>
      <c r="R51" s="9">
        <v>3500</v>
      </c>
      <c r="S51" s="9">
        <v>2500</v>
      </c>
    </row>
    <row r="52" spans="13:19" hidden="1" x14ac:dyDescent="0.15">
      <c r="M52" s="7">
        <f>COUNTIF(J$11:J$45,L52)</f>
        <v>0</v>
      </c>
      <c r="N52" s="6" t="s">
        <v>36</v>
      </c>
      <c r="O52" s="7">
        <f>COUNTIF(L$11:L$45,N52)</f>
        <v>0</v>
      </c>
      <c r="P52" s="8" t="s">
        <v>17</v>
      </c>
      <c r="Q52" s="7">
        <f t="shared" si="8"/>
        <v>0</v>
      </c>
      <c r="R52" s="9">
        <v>3500</v>
      </c>
      <c r="S52" s="9">
        <v>2500</v>
      </c>
    </row>
    <row r="53" spans="13:19" hidden="1" x14ac:dyDescent="0.15">
      <c r="M53" s="29">
        <f>COUNTIF(J$12:J$45,L53)</f>
        <v>0</v>
      </c>
      <c r="N53" s="28" t="s">
        <v>37</v>
      </c>
      <c r="O53" s="29">
        <f>COUNTIF(L$12:L$45,N53)</f>
        <v>0</v>
      </c>
      <c r="P53" s="30" t="s">
        <v>72</v>
      </c>
      <c r="Q53" s="29">
        <f t="shared" si="8"/>
        <v>0</v>
      </c>
      <c r="R53" s="31">
        <v>1000</v>
      </c>
      <c r="S53" s="31">
        <v>1000</v>
      </c>
    </row>
    <row r="54" spans="13:19" hidden="1" x14ac:dyDescent="0.15">
      <c r="M54" s="25">
        <f t="shared" ref="M54:M59" si="9">COUNTIF(J$11:J$45,L54)</f>
        <v>0</v>
      </c>
      <c r="N54" s="24" t="s">
        <v>38</v>
      </c>
      <c r="O54" s="25">
        <f t="shared" ref="O54:O59" si="10">COUNTIF(L$11:L$45,N54)</f>
        <v>0</v>
      </c>
      <c r="P54" s="26" t="s">
        <v>31</v>
      </c>
      <c r="Q54" s="25">
        <f t="shared" si="8"/>
        <v>0</v>
      </c>
      <c r="R54" s="27">
        <v>1500</v>
      </c>
      <c r="S54" s="27">
        <v>1500</v>
      </c>
    </row>
    <row r="55" spans="13:19" hidden="1" x14ac:dyDescent="0.15">
      <c r="M55" s="33">
        <f t="shared" si="9"/>
        <v>0</v>
      </c>
      <c r="N55" s="32" t="s">
        <v>39</v>
      </c>
      <c r="O55" s="33">
        <f t="shared" si="10"/>
        <v>0</v>
      </c>
      <c r="P55" s="34" t="s">
        <v>32</v>
      </c>
      <c r="Q55" s="33">
        <f t="shared" si="8"/>
        <v>0</v>
      </c>
      <c r="R55" s="35">
        <v>2000</v>
      </c>
      <c r="S55" s="35">
        <v>2000</v>
      </c>
    </row>
    <row r="56" spans="13:19" hidden="1" x14ac:dyDescent="0.15">
      <c r="M56" s="7">
        <f t="shared" si="9"/>
        <v>0</v>
      </c>
      <c r="N56" s="6" t="s">
        <v>19</v>
      </c>
      <c r="O56" s="7">
        <f t="shared" si="10"/>
        <v>0</v>
      </c>
      <c r="P56" s="10"/>
      <c r="Q56" s="10"/>
      <c r="R56" s="9">
        <v>3500</v>
      </c>
      <c r="S56" s="10"/>
    </row>
    <row r="57" spans="13:19" hidden="1" x14ac:dyDescent="0.15">
      <c r="M57" s="7">
        <f t="shared" si="9"/>
        <v>0</v>
      </c>
      <c r="N57" s="6" t="s">
        <v>23</v>
      </c>
      <c r="O57" s="7">
        <f t="shared" si="10"/>
        <v>0</v>
      </c>
      <c r="P57" s="10"/>
      <c r="Q57" s="10"/>
      <c r="R57" s="9">
        <v>3500</v>
      </c>
      <c r="S57" s="10"/>
    </row>
    <row r="58" spans="13:19" hidden="1" x14ac:dyDescent="0.15">
      <c r="M58" s="7">
        <f t="shared" si="9"/>
        <v>0</v>
      </c>
      <c r="N58" s="6" t="s">
        <v>18</v>
      </c>
      <c r="O58" s="7">
        <f t="shared" si="10"/>
        <v>0</v>
      </c>
      <c r="P58" s="10"/>
      <c r="Q58" s="10"/>
      <c r="R58" s="9">
        <v>3500</v>
      </c>
      <c r="S58" s="10"/>
    </row>
    <row r="59" spans="13:19" hidden="1" x14ac:dyDescent="0.15">
      <c r="M59" s="7">
        <f t="shared" si="9"/>
        <v>0</v>
      </c>
      <c r="N59" s="6" t="s">
        <v>20</v>
      </c>
      <c r="O59" s="7">
        <f t="shared" si="10"/>
        <v>0</v>
      </c>
      <c r="P59" s="10"/>
      <c r="Q59" s="10"/>
      <c r="R59" s="9">
        <v>3500</v>
      </c>
      <c r="S59" s="10"/>
    </row>
    <row r="60" spans="13:19" ht="15.95" hidden="1" customHeight="1" x14ac:dyDescent="0.15">
      <c r="M60" s="11">
        <f>SUM(M48:M59)</f>
        <v>0</v>
      </c>
      <c r="N60" s="14" t="s">
        <v>16</v>
      </c>
      <c r="O60" s="11">
        <f>SUM(O48:O59)</f>
        <v>0</v>
      </c>
      <c r="P60" s="13" t="s">
        <v>16</v>
      </c>
      <c r="Q60" s="11">
        <f>SUM(Q49:Q59)</f>
        <v>0</v>
      </c>
      <c r="R60" s="10"/>
      <c r="S60" s="10"/>
    </row>
  </sheetData>
  <sheetProtection algorithmName="SHA-512" hashValue="tvuYAaoh6VfXxDasYQ1Slju6EUwHhwzximHbDk5vnJnvfjVNKRUa8doyhkudYm6UU4+EZ5DerSUh89FI9xcykg==" saltValue="KLi44VTezol8NEMMa9R9VQ==" spinCount="100000" sheet="1" objects="1" scenarios="1"/>
  <mergeCells count="15">
    <mergeCell ref="O8:Q8"/>
    <mergeCell ref="N48:O48"/>
    <mergeCell ref="P48:Q48"/>
    <mergeCell ref="D5:E5"/>
    <mergeCell ref="F5:G5"/>
    <mergeCell ref="I5:L5"/>
    <mergeCell ref="D6:E6"/>
    <mergeCell ref="F6:G6"/>
    <mergeCell ref="I6:L6"/>
    <mergeCell ref="J8:N8"/>
    <mergeCell ref="D3:E3"/>
    <mergeCell ref="F3:L3"/>
    <mergeCell ref="D4:E4"/>
    <mergeCell ref="F4:G4"/>
    <mergeCell ref="I4:L4"/>
  </mergeCells>
  <phoneticPr fontId="2"/>
  <dataValidations count="5">
    <dataValidation type="list" allowBlank="1" showInputMessage="1" showErrorMessage="1" sqref="J11:J45 O11:O25 M11:M25" xr:uid="{00000000-0002-0000-0000-000000000000}">
      <formula1>"－ ,参加"</formula1>
    </dataValidation>
    <dataValidation type="list" allowBlank="1" showInputMessage="1" showErrorMessage="1" sqref="J10 O10 O26:O45 M10 M26:M45" xr:uid="{00000000-0002-0000-0000-000001000000}">
      <formula1>"- ,参加"</formula1>
    </dataValidation>
    <dataValidation type="list" allowBlank="1" showInputMessage="1" showErrorMessage="1" sqref="N10:N45" xr:uid="{00000000-0002-0000-0000-000002000000}">
      <formula1>"- ,登録,未登録"</formula1>
    </dataValidation>
    <dataValidation type="list" allowBlank="1" showInputMessage="1" showErrorMessage="1" sqref="K10:K45" xr:uid="{00000000-0002-0000-0000-000003000000}">
      <formula1>",－,１部,マスターズの部"</formula1>
    </dataValidation>
    <dataValidation type="list" allowBlank="1" showInputMessage="1" showErrorMessage="1" sqref="D10:D45" xr:uid="{00000000-0002-0000-0000-000004000000}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W11 O53" formula="1"/>
  </ignoredErrors>
</worksheet>
</file>