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26" yWindow="30" windowWidth="15480" windowHeight="9450" activeTab="0"/>
  </bookViews>
  <sheets>
    <sheet name="H26ｴﾝﾄﾘｰ集約表" sheetId="1" r:id="rId1"/>
    <sheet name="市民大会" sheetId="2" r:id="rId2"/>
    <sheet name="クラブ対抗_【№1】" sheetId="3" r:id="rId3"/>
    <sheet name="クラブ対抗_【№2】" sheetId="4" r:id="rId4"/>
  </sheets>
  <definedNames>
    <definedName name="_xlnm.Print_Area" localSheetId="0">'H26ｴﾝﾄﾘｰ集約表'!$A$1:$O$33</definedName>
    <definedName name="_xlnm.Print_Area" localSheetId="2">'クラブ対抗_【№1】'!$A$1:$S$52</definedName>
    <definedName name="_xlnm.Print_Area" localSheetId="3">'クラブ対抗_【№2】'!$A$1:$S$44</definedName>
    <definedName name="_xlnm.Print_Area" localSheetId="1">'市民大会'!$A$1:$L$55</definedName>
    <definedName name="ｸﾗﾌﾞ対抗">'H26ｴﾝﾄﾘｰ集約表'!$K$22:$N$32</definedName>
    <definedName name="市民大会">'H26ｴﾝﾄﾘｰ集約表'!$I$22:$M$32</definedName>
  </definedNames>
  <calcPr fullCalcOnLoad="1"/>
</workbook>
</file>

<file path=xl/sharedStrings.xml><?xml version="1.0" encoding="utf-8"?>
<sst xmlns="http://schemas.openxmlformats.org/spreadsheetml/2006/main" count="481" uniqueCount="91">
  <si>
    <t>氏名</t>
  </si>
  <si>
    <t>性別</t>
  </si>
  <si>
    <t>生年月日</t>
  </si>
  <si>
    <t>郵便番号</t>
  </si>
  <si>
    <t>住所</t>
  </si>
  <si>
    <t>電話番号</t>
  </si>
  <si>
    <t>年齢</t>
  </si>
  <si>
    <t>部別</t>
  </si>
  <si>
    <t>種別</t>
  </si>
  <si>
    <t>市民大会</t>
  </si>
  <si>
    <t>クラブ対抗</t>
  </si>
  <si>
    <t>年齢基準日</t>
  </si>
  <si>
    <t>男</t>
  </si>
  <si>
    <t>マスターズの部</t>
  </si>
  <si>
    <t>出走順</t>
  </si>
  <si>
    <t>６０歳以上の部</t>
  </si>
  <si>
    <t>４５歳以上の部</t>
  </si>
  <si>
    <t>４４歳以下の部</t>
  </si>
  <si>
    <t>参加費</t>
  </si>
  <si>
    <t>合計</t>
  </si>
  <si>
    <t>女子の部</t>
  </si>
  <si>
    <t>壮年</t>
  </si>
  <si>
    <t>青年</t>
  </si>
  <si>
    <t>女子</t>
  </si>
  <si>
    <t>市民大会集約</t>
  </si>
  <si>
    <t>クラブ対抗集約</t>
  </si>
  <si>
    <t>成年</t>
  </si>
  <si>
    <t>備考</t>
  </si>
  <si>
    <t>クラブ名</t>
  </si>
  <si>
    <t>連絡責任者</t>
  </si>
  <si>
    <t>電話番号</t>
  </si>
  <si>
    <t>住　　所</t>
  </si>
  <si>
    <t>携帯電話</t>
  </si>
  <si>
    <t>メールアドレス</t>
  </si>
  <si>
    <t>【年齢基準日】</t>
  </si>
  <si>
    <t>１部</t>
  </si>
  <si>
    <t>女子･小学･中学･高校･青年･成年･壮年</t>
  </si>
  <si>
    <t>マスターズの部</t>
  </si>
  <si>
    <t>Ａ･Ｂ･Ｃ･Ｄ</t>
  </si>
  <si>
    <t>氏 名</t>
  </si>
  <si>
    <t xml:space="preserve"> 男・女</t>
  </si>
  <si>
    <t>歳</t>
  </si>
  <si>
    <t>昭・平　　年　 月　 日</t>
  </si>
  <si>
    <t>№１</t>
  </si>
  <si>
    <t>＜小学生の部＞</t>
  </si>
  <si>
    <t>＜女子の部＞</t>
  </si>
  <si>
    <t>出走順</t>
  </si>
  <si>
    <t>氏　　名</t>
  </si>
  <si>
    <t>＜４５歳以上の部＞</t>
  </si>
  <si>
    <t>メールアドレス</t>
  </si>
  <si>
    <t>＜６０歳以上の部＞</t>
  </si>
  <si>
    <t>　＊年齢は、平成２７年４月１日現在で記入して下さい。</t>
  </si>
  <si>
    <t>　＊種別の年齢基準は、平成２７年４月１日現在とします。</t>
  </si>
  <si>
    <t>男</t>
  </si>
  <si>
    <t>女</t>
  </si>
  <si>
    <t>　＊本大会に参加に際して､万一の事故の場合にも主催者にいかなる責任や賠償も求めないことを誓約し、</t>
  </si>
  <si>
    <t xml:space="preserve"> 　 参加を承諾致します。</t>
  </si>
  <si>
    <t>・</t>
  </si>
  <si>
    <t>・</t>
  </si>
  <si>
    <t>メールアドレス</t>
  </si>
  <si>
    <t>№２</t>
  </si>
  <si>
    <t>№</t>
  </si>
  <si>
    <t>＜４４歳以下の部＞</t>
  </si>
  <si>
    <t>ｸﾗﾌﾞ参加料</t>
  </si>
  <si>
    <t>市民参加料</t>
  </si>
  <si>
    <t>小学生の部</t>
  </si>
  <si>
    <t>中学生の部</t>
  </si>
  <si>
    <t>高校生の部</t>
  </si>
  <si>
    <t>D</t>
  </si>
  <si>
    <t>C</t>
  </si>
  <si>
    <t>B</t>
  </si>
  <si>
    <t>A</t>
  </si>
  <si>
    <t>小学</t>
  </si>
  <si>
    <t>中学</t>
  </si>
  <si>
    <t>高校</t>
  </si>
  <si>
    <t>048-825-1234</t>
  </si>
  <si>
    <t>浦和　太郎</t>
  </si>
  <si>
    <t>浦和　太郎</t>
  </si>
  <si>
    <t>　浦和　太郎</t>
  </si>
  <si>
    <t>360-0022</t>
  </si>
  <si>
    <t>E-mail：</t>
  </si>
  <si>
    <t>０９０－１２３４－１２３４</t>
  </si>
  <si>
    <t>０４８－８２５－１２３４</t>
  </si>
  <si>
    <t>　さいたま市スキークラブ</t>
  </si>
  <si>
    <t xml:space="preserve"> 　さいたま市スキークラブ　　　　　　　　　　　</t>
  </si>
  <si>
    <t>〒360-0022</t>
  </si>
  <si>
    <t>埼玉県さいたま市常磐１－１－１</t>
  </si>
  <si>
    <t>埼玉県さいたま市常磐１－１－１</t>
  </si>
  <si>
    <t>浦和　一郎</t>
  </si>
  <si>
    <t>浦和　一郎</t>
  </si>
  <si>
    <t>１部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</si>
</sst>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0&quot;歳&quot;"/>
    <numFmt numFmtId="181" formatCode="0&quot;名&quot;"/>
    <numFmt numFmtId="182" formatCode="[$-411]ge/mm/dd"/>
    <numFmt numFmtId="183" formatCode="[$€-2]\ #,##0.00_);[Red]\([$€-2]\ #,##0.00\)"/>
    <numFmt numFmtId="184" formatCode="[$-411]ge\.m\.d;@"/>
    <numFmt numFmtId="185" formatCode="0_ "/>
    <numFmt numFmtId="186" formatCode="[$-411]ggge&quot;年&quot;m&quot;月&quot;d&quot;日&quot;;@"/>
    <numFmt numFmtId="187" formatCode="[&lt;=999]000;[&lt;=9999]000\-00;000\-0000"/>
    <numFmt numFmtId="188" formatCode="[$-411]ggge&quot;年&quot;mm&quot;月&quot;dd&quot;日&quot;;@"/>
  </numFmts>
  <fonts count="60">
    <font>
      <sz val="11"/>
      <name val="ＭＳ Ｐゴシック"/>
      <family val="3"/>
    </font>
    <font>
      <sz val="6"/>
      <name val="ＭＳ Ｐゴシック"/>
      <family val="3"/>
    </font>
    <font>
      <sz val="9"/>
      <color indexed="8"/>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6"/>
      <name val="ＭＳ 明朝"/>
      <family val="1"/>
    </font>
    <font>
      <sz val="12"/>
      <name val="ＭＳ 明朝"/>
      <family val="1"/>
    </font>
    <font>
      <sz val="10"/>
      <name val="ＭＳ 明朝"/>
      <family val="1"/>
    </font>
    <font>
      <b/>
      <sz val="12"/>
      <name val="ＭＳ 明朝"/>
      <family val="1"/>
    </font>
    <font>
      <sz val="11"/>
      <name val="ＭＳ 明朝"/>
      <family val="1"/>
    </font>
    <font>
      <sz val="11"/>
      <name val="ＭＳ Ｐ明朝"/>
      <family val="1"/>
    </font>
    <font>
      <sz val="14"/>
      <name val="ＭＳ 明朝"/>
      <family val="1"/>
    </font>
    <font>
      <sz val="8"/>
      <name val="ＭＳ 明朝"/>
      <family val="1"/>
    </font>
    <font>
      <b/>
      <sz val="14"/>
      <name val="ＭＳ 明朝"/>
      <family val="1"/>
    </font>
    <font>
      <b/>
      <u val="single"/>
      <sz val="12"/>
      <name val="ＭＳ 明朝"/>
      <family val="1"/>
    </font>
    <font>
      <b/>
      <sz val="11"/>
      <name val="ＭＳ 明朝"/>
      <family val="1"/>
    </font>
    <font>
      <sz val="10.5"/>
      <name val="ＭＳ Ｐ明朝"/>
      <family val="1"/>
    </font>
    <font>
      <sz val="9"/>
      <name val="ＭＳ 明朝"/>
      <family val="1"/>
    </font>
    <font>
      <sz val="10"/>
      <name val="ＭＳ Ｐ明朝"/>
      <family val="1"/>
    </font>
    <font>
      <sz val="10"/>
      <color indexed="12"/>
      <name val="ＭＳ Ｐゴシック"/>
      <family val="3"/>
    </font>
    <font>
      <sz val="10"/>
      <color indexed="10"/>
      <name val="ＭＳ Ｐゴシック"/>
      <family val="3"/>
    </font>
    <font>
      <sz val="11"/>
      <color indexed="2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明朝"/>
      <family val="1"/>
    </font>
    <font>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style="hair"/>
    </border>
    <border>
      <left style="thin"/>
      <right style="thin"/>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diagonalDown="1">
      <left style="thin"/>
      <right style="thin"/>
      <top style="thin"/>
      <bottom style="thin"/>
      <diagonal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3" fillId="0" borderId="0">
      <alignment/>
      <protection/>
    </xf>
    <xf numFmtId="0" fontId="6" fillId="0" borderId="0">
      <alignment/>
      <protection/>
    </xf>
    <xf numFmtId="0" fontId="6" fillId="0" borderId="0">
      <alignment/>
      <protection/>
    </xf>
    <xf numFmtId="0" fontId="5" fillId="0" borderId="0" applyNumberFormat="0" applyFill="0" applyBorder="0" applyAlignment="0" applyProtection="0"/>
    <xf numFmtId="0" fontId="59" fillId="31" borderId="0" applyNumberFormat="0" applyBorder="0" applyAlignment="0" applyProtection="0"/>
  </cellStyleXfs>
  <cellXfs count="161">
    <xf numFmtId="0" fontId="0" fillId="0" borderId="0" xfId="0" applyAlignment="1">
      <alignment/>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Fill="1" applyBorder="1" applyAlignment="1">
      <alignment horizontal="center"/>
    </xf>
    <xf numFmtId="57" fontId="0" fillId="3" borderId="10" xfId="0" applyNumberFormat="1" applyFill="1" applyBorder="1" applyAlignment="1">
      <alignment horizontal="center"/>
    </xf>
    <xf numFmtId="0" fontId="0" fillId="0" borderId="11" xfId="0" applyFill="1" applyBorder="1" applyAlignment="1">
      <alignment horizontal="center"/>
    </xf>
    <xf numFmtId="0" fontId="0" fillId="0" borderId="10" xfId="0" applyFill="1" applyBorder="1" applyAlignment="1">
      <alignment horizontal="center" vertical="center"/>
    </xf>
    <xf numFmtId="0" fontId="6" fillId="0" borderId="0" xfId="63">
      <alignment/>
      <protection/>
    </xf>
    <xf numFmtId="0" fontId="8" fillId="0" borderId="0" xfId="63" applyNumberFormat="1" applyFont="1" applyAlignment="1">
      <alignment/>
      <protection/>
    </xf>
    <xf numFmtId="38" fontId="8" fillId="0" borderId="0" xfId="63" applyNumberFormat="1" applyFont="1" applyAlignment="1">
      <alignment horizontal="center"/>
      <protection/>
    </xf>
    <xf numFmtId="0" fontId="6" fillId="0" borderId="0" xfId="63" applyFont="1">
      <alignment/>
      <protection/>
    </xf>
    <xf numFmtId="0" fontId="6" fillId="0" borderId="0" xfId="63" applyNumberFormat="1" applyFont="1">
      <alignment/>
      <protection/>
    </xf>
    <xf numFmtId="38" fontId="6" fillId="0" borderId="0" xfId="63" applyNumberFormat="1" applyFont="1" applyAlignment="1">
      <alignment horizontal="center"/>
      <protection/>
    </xf>
    <xf numFmtId="0" fontId="6" fillId="0" borderId="0" xfId="63" applyAlignment="1">
      <alignment horizontal="center"/>
      <protection/>
    </xf>
    <xf numFmtId="0" fontId="11" fillId="0" borderId="12" xfId="63" applyNumberFormat="1" applyFont="1" applyBorder="1" applyAlignment="1">
      <alignment horizontal="center" vertical="center"/>
      <protection/>
    </xf>
    <xf numFmtId="6" fontId="11" fillId="0" borderId="13" xfId="58" applyFont="1" applyBorder="1" applyAlignment="1">
      <alignment horizontal="center" vertical="center"/>
    </xf>
    <xf numFmtId="186" fontId="6" fillId="32" borderId="10" xfId="63" applyNumberFormat="1" applyFill="1" applyBorder="1" applyAlignment="1">
      <alignment horizontal="center" vertical="center"/>
      <protection/>
    </xf>
    <xf numFmtId="0" fontId="11" fillId="0" borderId="14" xfId="63" applyNumberFormat="1" applyFont="1" applyBorder="1" applyAlignment="1">
      <alignment horizontal="center" vertical="center"/>
      <protection/>
    </xf>
    <xf numFmtId="6" fontId="11" fillId="0" borderId="15" xfId="58" applyFont="1" applyFill="1" applyBorder="1" applyAlignment="1">
      <alignment vertical="center"/>
    </xf>
    <xf numFmtId="6" fontId="11" fillId="0" borderId="16" xfId="58" applyFont="1" applyBorder="1" applyAlignment="1">
      <alignment horizontal="center" vertical="center" textRotation="255"/>
    </xf>
    <xf numFmtId="6" fontId="11" fillId="0" borderId="0" xfId="58" applyFont="1" applyBorder="1" applyAlignment="1">
      <alignment vertical="center"/>
    </xf>
    <xf numFmtId="38" fontId="11" fillId="0" borderId="0" xfId="58" applyNumberFormat="1" applyFont="1" applyBorder="1" applyAlignment="1">
      <alignment horizontal="center" vertical="center"/>
    </xf>
    <xf numFmtId="6" fontId="11" fillId="0" borderId="17" xfId="58" applyFont="1" applyBorder="1" applyAlignment="1">
      <alignment vertical="center"/>
    </xf>
    <xf numFmtId="0" fontId="11" fillId="0" borderId="18" xfId="63" applyNumberFormat="1" applyFont="1" applyBorder="1" applyAlignment="1">
      <alignment horizontal="center" vertical="top"/>
      <protection/>
    </xf>
    <xf numFmtId="6" fontId="11" fillId="0" borderId="19" xfId="58" applyFont="1" applyFill="1" applyBorder="1" applyAlignment="1">
      <alignment vertical="top"/>
    </xf>
    <xf numFmtId="38" fontId="11" fillId="0" borderId="19" xfId="58" applyNumberFormat="1" applyFont="1" applyBorder="1" applyAlignment="1">
      <alignment horizontal="center" vertical="top"/>
    </xf>
    <xf numFmtId="6" fontId="11" fillId="0" borderId="20" xfId="58" applyFont="1" applyBorder="1" applyAlignment="1">
      <alignment vertical="top"/>
    </xf>
    <xf numFmtId="0" fontId="6" fillId="0" borderId="10" xfId="63" applyBorder="1" applyAlignment="1">
      <alignment vertical="center"/>
      <protection/>
    </xf>
    <xf numFmtId="0" fontId="14" fillId="0" borderId="0" xfId="63" applyNumberFormat="1" applyFont="1" applyAlignment="1">
      <alignment vertical="center"/>
      <protection/>
    </xf>
    <xf numFmtId="0" fontId="9" fillId="0" borderId="0" xfId="63" applyNumberFormat="1" applyFont="1">
      <alignment/>
      <protection/>
    </xf>
    <xf numFmtId="38" fontId="9" fillId="0" borderId="0" xfId="63" applyNumberFormat="1" applyFont="1" applyAlignment="1">
      <alignment horizontal="center"/>
      <protection/>
    </xf>
    <xf numFmtId="0" fontId="6" fillId="0" borderId="0" xfId="63" applyNumberFormat="1">
      <alignment/>
      <protection/>
    </xf>
    <xf numFmtId="38" fontId="6" fillId="0" borderId="0" xfId="63" applyNumberFormat="1" applyAlignment="1">
      <alignment horizontal="center"/>
      <protection/>
    </xf>
    <xf numFmtId="38" fontId="16" fillId="0" borderId="0" xfId="63" applyNumberFormat="1" applyFont="1" applyAlignment="1">
      <alignment/>
      <protection/>
    </xf>
    <xf numFmtId="38" fontId="16" fillId="0" borderId="0" xfId="63" applyNumberFormat="1" applyFont="1" applyBorder="1" applyAlignment="1">
      <alignment/>
      <protection/>
    </xf>
    <xf numFmtId="38" fontId="16" fillId="0" borderId="0" xfId="63" applyNumberFormat="1" applyFont="1" applyAlignment="1">
      <alignment horizontal="right"/>
      <protection/>
    </xf>
    <xf numFmtId="0" fontId="11" fillId="0" borderId="0" xfId="63" applyNumberFormat="1" applyFont="1" applyAlignment="1">
      <alignment vertical="center"/>
      <protection/>
    </xf>
    <xf numFmtId="0" fontId="6" fillId="0" borderId="10" xfId="63" applyNumberFormat="1" applyFont="1" applyBorder="1" applyAlignment="1">
      <alignment horizontal="center" vertical="center"/>
      <protection/>
    </xf>
    <xf numFmtId="0" fontId="6" fillId="0" borderId="0" xfId="63" applyNumberFormat="1" applyFont="1" applyBorder="1" applyAlignment="1">
      <alignment horizontal="center" vertical="center"/>
      <protection/>
    </xf>
    <xf numFmtId="0" fontId="12" fillId="0" borderId="21" xfId="63" applyNumberFormat="1" applyFont="1" applyBorder="1" applyAlignment="1">
      <alignment vertical="center"/>
      <protection/>
    </xf>
    <xf numFmtId="0" fontId="12" fillId="0" borderId="22" xfId="63" applyNumberFormat="1" applyFont="1" applyBorder="1" applyAlignment="1">
      <alignment vertical="center"/>
      <protection/>
    </xf>
    <xf numFmtId="0" fontId="12" fillId="0" borderId="0" xfId="63" applyNumberFormat="1" applyFont="1" applyBorder="1" applyAlignment="1">
      <alignment vertical="center"/>
      <protection/>
    </xf>
    <xf numFmtId="0" fontId="13" fillId="0" borderId="19" xfId="63" applyNumberFormat="1" applyFont="1" applyBorder="1" applyAlignment="1">
      <alignment vertical="center"/>
      <protection/>
    </xf>
    <xf numFmtId="0" fontId="13" fillId="0" borderId="0" xfId="63" applyNumberFormat="1" applyFont="1" applyBorder="1" applyAlignment="1">
      <alignment vertical="center"/>
      <protection/>
    </xf>
    <xf numFmtId="0" fontId="11" fillId="0" borderId="19" xfId="63" applyNumberFormat="1" applyFont="1" applyBorder="1" applyAlignment="1">
      <alignment horizontal="center" vertical="top"/>
      <protection/>
    </xf>
    <xf numFmtId="0" fontId="8" fillId="0" borderId="0" xfId="63" applyNumberFormat="1" applyFont="1" applyAlignment="1">
      <alignment vertical="center"/>
      <protection/>
    </xf>
    <xf numFmtId="186" fontId="11" fillId="0" borderId="19" xfId="58" applyNumberFormat="1" applyFont="1" applyBorder="1" applyAlignment="1">
      <alignment vertical="top"/>
    </xf>
    <xf numFmtId="0" fontId="0" fillId="0" borderId="11" xfId="0" applyFill="1" applyBorder="1" applyAlignment="1">
      <alignment horizontal="center" vertical="center"/>
    </xf>
    <xf numFmtId="0" fontId="19" fillId="0" borderId="0" xfId="63" applyNumberFormat="1" applyFont="1" applyAlignment="1">
      <alignment vertical="center"/>
      <protection/>
    </xf>
    <xf numFmtId="0" fontId="11" fillId="0" borderId="19" xfId="63" applyNumberFormat="1" applyFont="1" applyBorder="1" applyAlignment="1">
      <alignment vertical="top"/>
      <protection/>
    </xf>
    <xf numFmtId="0" fontId="6" fillId="0" borderId="0" xfId="63" applyNumberFormat="1" applyFont="1" applyAlignment="1">
      <alignment vertical="center"/>
      <protection/>
    </xf>
    <xf numFmtId="38" fontId="11" fillId="0" borderId="19" xfId="58" applyNumberFormat="1" applyFont="1" applyBorder="1" applyAlignment="1">
      <alignment horizontal="center" vertical="center"/>
    </xf>
    <xf numFmtId="6" fontId="11" fillId="0" borderId="19" xfId="58" applyFont="1" applyBorder="1" applyAlignment="1">
      <alignment vertical="center"/>
    </xf>
    <xf numFmtId="6" fontId="11" fillId="0" borderId="0" xfId="58" applyFont="1" applyBorder="1" applyAlignment="1">
      <alignment vertical="top"/>
    </xf>
    <xf numFmtId="0" fontId="6" fillId="0" borderId="16" xfId="63" applyBorder="1">
      <alignment/>
      <protection/>
    </xf>
    <xf numFmtId="187" fontId="11" fillId="0" borderId="11" xfId="63" applyNumberFormat="1" applyFont="1" applyBorder="1" applyAlignment="1">
      <alignment horizontal="center" vertical="center"/>
      <protection/>
    </xf>
    <xf numFmtId="6" fontId="0" fillId="0" borderId="10" xfId="58" applyFont="1" applyFill="1" applyBorder="1" applyAlignment="1">
      <alignment vertical="center"/>
    </xf>
    <xf numFmtId="0" fontId="21" fillId="0" borderId="10" xfId="0" applyFont="1" applyFill="1" applyBorder="1" applyAlignment="1">
      <alignment vertical="center"/>
    </xf>
    <xf numFmtId="0" fontId="22" fillId="0" borderId="10" xfId="0" applyFont="1" applyFill="1" applyBorder="1" applyAlignment="1">
      <alignment horizontal="center" vertical="center" wrapText="1"/>
    </xf>
    <xf numFmtId="31" fontId="0" fillId="0" borderId="0" xfId="0" applyNumberFormat="1" applyAlignment="1">
      <alignment/>
    </xf>
    <xf numFmtId="0" fontId="6" fillId="0" borderId="0" xfId="62">
      <alignment/>
      <protection/>
    </xf>
    <xf numFmtId="38" fontId="17" fillId="0" borderId="19" xfId="58" applyNumberFormat="1" applyFont="1" applyBorder="1" applyAlignment="1">
      <alignment horizontal="center" vertical="top"/>
    </xf>
    <xf numFmtId="186" fontId="6" fillId="33" borderId="10" xfId="62" applyNumberFormat="1" applyFill="1" applyBorder="1" applyAlignment="1">
      <alignment horizontal="center" vertical="center"/>
      <protection/>
    </xf>
    <xf numFmtId="186" fontId="6" fillId="33" borderId="10" xfId="63" applyNumberFormat="1" applyFill="1" applyBorder="1" applyAlignment="1">
      <alignment horizontal="center" vertical="center"/>
      <protection/>
    </xf>
    <xf numFmtId="0" fontId="11" fillId="4" borderId="11" xfId="63" applyNumberFormat="1" applyFont="1" applyFill="1" applyBorder="1" applyAlignment="1">
      <alignment horizontal="center" vertical="center"/>
      <protection/>
    </xf>
    <xf numFmtId="187" fontId="11" fillId="4" borderId="11" xfId="63" applyNumberFormat="1" applyFont="1" applyFill="1" applyBorder="1" applyAlignment="1">
      <alignment horizontal="center" vertical="center"/>
      <protection/>
    </xf>
    <xf numFmtId="6" fontId="0" fillId="0" borderId="23" xfId="58" applyFont="1" applyBorder="1" applyAlignment="1">
      <alignment vertical="center"/>
    </xf>
    <xf numFmtId="6" fontId="23" fillId="0" borderId="10" xfId="58" applyFont="1" applyFill="1" applyBorder="1" applyAlignment="1">
      <alignment vertical="center"/>
    </xf>
    <xf numFmtId="0" fontId="24" fillId="0" borderId="10" xfId="0" applyFont="1" applyBorder="1" applyAlignment="1">
      <alignment horizontal="center" vertical="center"/>
    </xf>
    <xf numFmtId="0" fontId="24" fillId="0" borderId="10" xfId="0" applyFont="1" applyFill="1" applyBorder="1" applyAlignment="1">
      <alignment horizontal="center" vertical="center"/>
    </xf>
    <xf numFmtId="181" fontId="24" fillId="0" borderId="10" xfId="0" applyNumberFormat="1" applyFont="1" applyBorder="1" applyAlignment="1">
      <alignment/>
    </xf>
    <xf numFmtId="0" fontId="24" fillId="0" borderId="10" xfId="0" applyFont="1" applyBorder="1" applyAlignment="1">
      <alignment/>
    </xf>
    <xf numFmtId="6" fontId="24" fillId="0" borderId="10" xfId="0" applyNumberFormat="1" applyFont="1" applyBorder="1" applyAlignment="1">
      <alignment/>
    </xf>
    <xf numFmtId="0" fontId="24" fillId="0" borderId="10" xfId="0" applyFont="1" applyFill="1" applyBorder="1" applyAlignment="1">
      <alignment/>
    </xf>
    <xf numFmtId="0" fontId="24" fillId="0" borderId="24" xfId="0" applyFont="1" applyBorder="1" applyAlignment="1">
      <alignment/>
    </xf>
    <xf numFmtId="181" fontId="0" fillId="33" borderId="10" xfId="0" applyNumberFormat="1" applyFont="1" applyFill="1" applyBorder="1" applyAlignment="1">
      <alignment/>
    </xf>
    <xf numFmtId="0" fontId="0" fillId="32" borderId="10" xfId="0" applyFont="1" applyFill="1" applyBorder="1" applyAlignment="1">
      <alignment horizontal="center" vertical="center"/>
    </xf>
    <xf numFmtId="0" fontId="0" fillId="10" borderId="10" xfId="0" applyFont="1" applyFill="1" applyBorder="1" applyAlignment="1">
      <alignment horizontal="center"/>
    </xf>
    <xf numFmtId="0" fontId="0" fillId="34" borderId="10" xfId="0" applyFont="1" applyFill="1" applyBorder="1" applyAlignment="1">
      <alignment horizontal="center" vertical="center"/>
    </xf>
    <xf numFmtId="6" fontId="0" fillId="35" borderId="10" xfId="58" applyFont="1" applyFill="1" applyBorder="1" applyAlignment="1">
      <alignment vertical="center"/>
    </xf>
    <xf numFmtId="0" fontId="0" fillId="0" borderId="19" xfId="0" applyBorder="1" applyAlignment="1">
      <alignment/>
    </xf>
    <xf numFmtId="0" fontId="0" fillId="0" borderId="25" xfId="0" applyBorder="1" applyAlignment="1">
      <alignment/>
    </xf>
    <xf numFmtId="0" fontId="2" fillId="36" borderId="10" xfId="61" applyFont="1" applyFill="1" applyBorder="1" applyAlignment="1">
      <alignment horizontal="center" vertical="center" wrapText="1"/>
      <protection/>
    </xf>
    <xf numFmtId="182" fontId="2" fillId="36" borderId="10" xfId="61" applyNumberFormat="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4" borderId="10" xfId="61" applyFont="1" applyFill="1" applyBorder="1" applyAlignment="1">
      <alignment horizontal="center" vertical="center" wrapText="1"/>
      <protection/>
    </xf>
    <xf numFmtId="0" fontId="0" fillId="0" borderId="10" xfId="0" applyBorder="1" applyAlignment="1">
      <alignment horizontal="center"/>
    </xf>
    <xf numFmtId="0" fontId="24" fillId="34" borderId="10" xfId="0" applyFont="1" applyFill="1" applyBorder="1" applyAlignment="1">
      <alignment horizontal="center" vertical="center"/>
    </xf>
    <xf numFmtId="0" fontId="24" fillId="10" borderId="10" xfId="0" applyFont="1" applyFill="1" applyBorder="1" applyAlignment="1">
      <alignment horizontal="center"/>
    </xf>
    <xf numFmtId="0" fontId="15" fillId="36" borderId="15" xfId="62" applyNumberFormat="1" applyFont="1" applyFill="1" applyBorder="1" applyAlignment="1">
      <alignment horizontal="center" vertical="center"/>
      <protection/>
    </xf>
    <xf numFmtId="0" fontId="15" fillId="36" borderId="19" xfId="62" applyNumberFormat="1" applyFont="1" applyFill="1" applyBorder="1" applyAlignment="1">
      <alignment horizontal="center" vertical="center"/>
      <protection/>
    </xf>
    <xf numFmtId="186" fontId="11" fillId="0" borderId="26" xfId="58" applyNumberFormat="1" applyFont="1" applyBorder="1" applyAlignment="1">
      <alignment horizontal="center" vertical="top"/>
    </xf>
    <xf numFmtId="186" fontId="11" fillId="0" borderId="19" xfId="58" applyNumberFormat="1" applyFont="1" applyBorder="1" applyAlignment="1">
      <alignment horizontal="center" vertical="top"/>
    </xf>
    <xf numFmtId="0" fontId="11" fillId="36" borderId="23" xfId="63" applyNumberFormat="1" applyFont="1" applyFill="1" applyBorder="1" applyAlignment="1">
      <alignment horizontal="left" vertical="center"/>
      <protection/>
    </xf>
    <xf numFmtId="0" fontId="11" fillId="36" borderId="27" xfId="63" applyNumberFormat="1" applyFont="1" applyFill="1" applyBorder="1" applyAlignment="1">
      <alignment horizontal="left" vertical="center"/>
      <protection/>
    </xf>
    <xf numFmtId="0" fontId="11" fillId="0" borderId="10" xfId="63" applyNumberFormat="1" applyFont="1" applyBorder="1" applyAlignment="1">
      <alignment horizontal="center" vertical="center"/>
      <protection/>
    </xf>
    <xf numFmtId="0" fontId="12" fillId="0" borderId="21" xfId="62" applyNumberFormat="1" applyFont="1" applyBorder="1" applyAlignment="1">
      <alignment horizontal="center" vertical="center"/>
      <protection/>
    </xf>
    <xf numFmtId="6" fontId="11" fillId="0" borderId="28" xfId="58" applyFont="1" applyBorder="1" applyAlignment="1">
      <alignment horizontal="center" vertical="center"/>
    </xf>
    <xf numFmtId="6" fontId="11" fillId="0" borderId="29" xfId="58" applyFont="1" applyBorder="1" applyAlignment="1">
      <alignment horizontal="center" vertical="center"/>
    </xf>
    <xf numFmtId="6" fontId="11" fillId="0" borderId="30" xfId="58" applyFont="1" applyBorder="1" applyAlignment="1">
      <alignment horizontal="center" vertical="center"/>
    </xf>
    <xf numFmtId="0" fontId="11" fillId="0" borderId="11" xfId="63" applyNumberFormat="1" applyFont="1" applyBorder="1" applyAlignment="1">
      <alignment horizontal="center" vertical="center"/>
      <protection/>
    </xf>
    <xf numFmtId="0" fontId="11" fillId="0" borderId="27" xfId="63" applyNumberFormat="1" applyFont="1" applyBorder="1" applyAlignment="1">
      <alignment horizontal="center" vertical="center"/>
      <protection/>
    </xf>
    <xf numFmtId="0" fontId="18" fillId="33" borderId="11" xfId="63" applyNumberFormat="1" applyFont="1" applyFill="1" applyBorder="1" applyAlignment="1">
      <alignment vertical="center"/>
      <protection/>
    </xf>
    <xf numFmtId="0" fontId="18" fillId="33" borderId="23" xfId="63" applyNumberFormat="1" applyFont="1" applyFill="1" applyBorder="1" applyAlignment="1">
      <alignment vertical="center"/>
      <protection/>
    </xf>
    <xf numFmtId="0" fontId="18" fillId="33" borderId="27" xfId="63" applyNumberFormat="1" applyFont="1" applyFill="1" applyBorder="1" applyAlignment="1">
      <alignment vertical="center"/>
      <protection/>
    </xf>
    <xf numFmtId="0" fontId="12" fillId="0" borderId="21" xfId="63" applyNumberFormat="1" applyFont="1" applyBorder="1" applyAlignment="1">
      <alignment horizontal="center" vertical="center"/>
      <protection/>
    </xf>
    <xf numFmtId="0" fontId="17" fillId="33" borderId="11" xfId="63" applyNumberFormat="1" applyFont="1" applyFill="1" applyBorder="1" applyAlignment="1">
      <alignment vertical="center"/>
      <protection/>
    </xf>
    <xf numFmtId="0" fontId="17" fillId="33" borderId="23" xfId="63" applyNumberFormat="1" applyFont="1" applyFill="1" applyBorder="1" applyAlignment="1">
      <alignment vertical="center"/>
      <protection/>
    </xf>
    <xf numFmtId="0" fontId="17" fillId="33" borderId="27" xfId="63" applyNumberFormat="1" applyFont="1" applyFill="1" applyBorder="1" applyAlignment="1">
      <alignment vertical="center"/>
      <protection/>
    </xf>
    <xf numFmtId="0" fontId="8" fillId="36" borderId="11" xfId="63" applyNumberFormat="1" applyFont="1" applyFill="1" applyBorder="1" applyAlignment="1">
      <alignment horizontal="center" vertical="center"/>
      <protection/>
    </xf>
    <xf numFmtId="0" fontId="8" fillId="36" borderId="27" xfId="63" applyNumberFormat="1" applyFont="1" applyFill="1" applyBorder="1" applyAlignment="1">
      <alignment horizontal="center" vertical="center"/>
      <protection/>
    </xf>
    <xf numFmtId="0" fontId="6" fillId="36" borderId="11" xfId="63" applyNumberFormat="1" applyFont="1" applyFill="1" applyBorder="1" applyAlignment="1">
      <alignment horizontal="center" vertical="center"/>
      <protection/>
    </xf>
    <xf numFmtId="0" fontId="6" fillId="36" borderId="27" xfId="63" applyNumberFormat="1" applyFont="1" applyFill="1" applyBorder="1" applyAlignment="1">
      <alignment horizontal="center" vertical="center"/>
      <protection/>
    </xf>
    <xf numFmtId="0" fontId="11" fillId="0" borderId="11" xfId="63" applyNumberFormat="1" applyFont="1" applyFill="1" applyBorder="1" applyAlignment="1">
      <alignment horizontal="center" vertical="center"/>
      <protection/>
    </xf>
    <xf numFmtId="0" fontId="11" fillId="0" borderId="27" xfId="63" applyNumberFormat="1" applyFont="1" applyFill="1" applyBorder="1" applyAlignment="1">
      <alignment horizontal="center" vertical="center"/>
      <protection/>
    </xf>
    <xf numFmtId="0" fontId="12" fillId="0" borderId="11" xfId="63" applyNumberFormat="1" applyFont="1" applyFill="1" applyBorder="1" applyAlignment="1">
      <alignment horizontal="center" vertical="center"/>
      <protection/>
    </xf>
    <xf numFmtId="0" fontId="12" fillId="0" borderId="27" xfId="63" applyNumberFormat="1" applyFont="1" applyFill="1" applyBorder="1" applyAlignment="1">
      <alignment horizontal="center" vertical="center"/>
      <protection/>
    </xf>
    <xf numFmtId="0" fontId="11" fillId="36" borderId="11" xfId="63" applyNumberFormat="1" applyFont="1" applyFill="1" applyBorder="1" applyAlignment="1">
      <alignment horizontal="center" vertical="center"/>
      <protection/>
    </xf>
    <xf numFmtId="0" fontId="11" fillId="36" borderId="23" xfId="63" applyNumberFormat="1" applyFont="1" applyFill="1" applyBorder="1" applyAlignment="1">
      <alignment horizontal="center" vertical="center"/>
      <protection/>
    </xf>
    <xf numFmtId="0" fontId="11" fillId="36" borderId="27" xfId="63" applyNumberFormat="1" applyFont="1" applyFill="1" applyBorder="1" applyAlignment="1">
      <alignment horizontal="center" vertical="center"/>
      <protection/>
    </xf>
    <xf numFmtId="0" fontId="15" fillId="36" borderId="15" xfId="63" applyNumberFormat="1" applyFont="1" applyFill="1" applyBorder="1" applyAlignment="1">
      <alignment horizontal="center" vertical="center"/>
      <protection/>
    </xf>
    <xf numFmtId="0" fontId="15" fillId="36" borderId="19" xfId="63" applyNumberFormat="1" applyFont="1" applyFill="1" applyBorder="1" applyAlignment="1">
      <alignment horizontal="center" vertical="center"/>
      <protection/>
    </xf>
    <xf numFmtId="0" fontId="15" fillId="36" borderId="21" xfId="63" applyNumberFormat="1" applyFont="1" applyFill="1" applyBorder="1" applyAlignment="1">
      <alignment vertical="center"/>
      <protection/>
    </xf>
    <xf numFmtId="0" fontId="15" fillId="36" borderId="19" xfId="63" applyNumberFormat="1" applyFont="1" applyFill="1" applyBorder="1" applyAlignment="1">
      <alignment vertical="center"/>
      <protection/>
    </xf>
    <xf numFmtId="0" fontId="8" fillId="0" borderId="10" xfId="63" applyNumberFormat="1" applyFont="1" applyBorder="1" applyAlignment="1">
      <alignment horizontal="center" vertical="center"/>
      <protection/>
    </xf>
    <xf numFmtId="0" fontId="13" fillId="0" borderId="25" xfId="63" applyNumberFormat="1" applyFont="1" applyBorder="1" applyAlignment="1">
      <alignment horizontal="center" vertical="center"/>
      <protection/>
    </xf>
    <xf numFmtId="0" fontId="13" fillId="0" borderId="26" xfId="63" applyNumberFormat="1" applyFont="1" applyBorder="1" applyAlignment="1">
      <alignment horizontal="center" vertical="center"/>
      <protection/>
    </xf>
    <xf numFmtId="0" fontId="15" fillId="37" borderId="21" xfId="63" applyNumberFormat="1" applyFont="1" applyFill="1" applyBorder="1" applyAlignment="1">
      <alignment horizontal="center"/>
      <protection/>
    </xf>
    <xf numFmtId="0" fontId="15" fillId="37" borderId="19" xfId="63" applyNumberFormat="1" applyFont="1" applyFill="1" applyBorder="1" applyAlignment="1">
      <alignment horizontal="center"/>
      <protection/>
    </xf>
    <xf numFmtId="0" fontId="9" fillId="0" borderId="11" xfId="63" applyNumberFormat="1" applyFont="1" applyBorder="1" applyAlignment="1">
      <alignment horizontal="center" vertical="center"/>
      <protection/>
    </xf>
    <xf numFmtId="0" fontId="9" fillId="0" borderId="27" xfId="63" applyNumberFormat="1" applyFont="1" applyBorder="1" applyAlignment="1">
      <alignment horizontal="center" vertical="center"/>
      <protection/>
    </xf>
    <xf numFmtId="0" fontId="10" fillId="33" borderId="11" xfId="63" applyNumberFormat="1" applyFont="1" applyFill="1" applyBorder="1" applyAlignment="1">
      <alignment vertical="center"/>
      <protection/>
    </xf>
    <xf numFmtId="0" fontId="10" fillId="33" borderId="23" xfId="63" applyNumberFormat="1" applyFont="1" applyFill="1" applyBorder="1" applyAlignment="1">
      <alignment vertical="center"/>
      <protection/>
    </xf>
    <xf numFmtId="0" fontId="10" fillId="33" borderId="27" xfId="63" applyNumberFormat="1" applyFont="1" applyFill="1" applyBorder="1" applyAlignment="1">
      <alignment vertical="center"/>
      <protection/>
    </xf>
    <xf numFmtId="0" fontId="8" fillId="36" borderId="23" xfId="63" applyNumberFormat="1" applyFont="1" applyFill="1" applyBorder="1" applyAlignment="1">
      <alignment horizontal="center" vertical="center"/>
      <protection/>
    </xf>
    <xf numFmtId="0" fontId="6" fillId="0" borderId="11" xfId="63" applyNumberFormat="1" applyFont="1" applyBorder="1" applyAlignment="1">
      <alignment horizontal="center" vertical="center"/>
      <protection/>
    </xf>
    <xf numFmtId="0" fontId="6" fillId="0" borderId="27" xfId="63" applyNumberFormat="1" applyFont="1" applyBorder="1" applyAlignment="1">
      <alignment horizontal="center" vertical="center"/>
      <protection/>
    </xf>
    <xf numFmtId="0" fontId="6" fillId="0" borderId="11" xfId="63" applyNumberFormat="1" applyFont="1" applyFill="1" applyBorder="1" applyAlignment="1">
      <alignment horizontal="center" vertical="center"/>
      <protection/>
    </xf>
    <xf numFmtId="0" fontId="6" fillId="0" borderId="27" xfId="63" applyNumberFormat="1" applyFont="1" applyFill="1" applyBorder="1" applyAlignment="1">
      <alignment horizontal="center" vertical="center"/>
      <protection/>
    </xf>
    <xf numFmtId="0" fontId="20" fillId="0" borderId="11" xfId="63" applyNumberFormat="1" applyFont="1" applyFill="1" applyBorder="1" applyAlignment="1">
      <alignment horizontal="center" vertical="center"/>
      <protection/>
    </xf>
    <xf numFmtId="0" fontId="20" fillId="0" borderId="27" xfId="63" applyNumberFormat="1" applyFont="1" applyFill="1" applyBorder="1" applyAlignment="1">
      <alignment horizontal="center" vertical="center"/>
      <protection/>
    </xf>
    <xf numFmtId="0" fontId="12" fillId="33" borderId="11" xfId="63" applyNumberFormat="1" applyFont="1" applyFill="1" applyBorder="1" applyAlignment="1">
      <alignment vertical="center"/>
      <protection/>
    </xf>
    <xf numFmtId="0" fontId="12" fillId="33" borderId="23" xfId="63" applyNumberFormat="1" applyFont="1" applyFill="1" applyBorder="1" applyAlignment="1">
      <alignment vertical="center"/>
      <protection/>
    </xf>
    <xf numFmtId="0" fontId="12" fillId="33" borderId="27" xfId="63" applyNumberFormat="1" applyFont="1" applyFill="1" applyBorder="1" applyAlignment="1">
      <alignment vertical="center"/>
      <protection/>
    </xf>
    <xf numFmtId="0" fontId="6" fillId="0" borderId="23" xfId="63" applyNumberFormat="1" applyFont="1" applyBorder="1" applyAlignment="1">
      <alignment horizontal="center" vertical="center"/>
      <protection/>
    </xf>
    <xf numFmtId="0" fontId="8" fillId="0" borderId="12" xfId="63" applyNumberFormat="1" applyFont="1" applyBorder="1" applyAlignment="1">
      <alignment horizontal="center" vertical="center"/>
      <protection/>
    </xf>
    <xf numFmtId="0" fontId="8" fillId="0" borderId="18" xfId="63" applyNumberFormat="1" applyFont="1" applyBorder="1" applyAlignment="1">
      <alignment horizontal="center" vertical="center"/>
      <protection/>
    </xf>
    <xf numFmtId="0" fontId="11" fillId="0" borderId="23" xfId="63" applyNumberFormat="1" applyFont="1" applyBorder="1" applyAlignment="1">
      <alignment horizontal="left" vertical="center"/>
      <protection/>
    </xf>
    <xf numFmtId="0" fontId="11" fillId="0" borderId="27" xfId="63" applyNumberFormat="1" applyFont="1" applyBorder="1" applyAlignment="1">
      <alignment horizontal="left" vertical="center"/>
      <protection/>
    </xf>
    <xf numFmtId="0" fontId="12" fillId="0" borderId="11" xfId="63" applyNumberFormat="1" applyFont="1" applyBorder="1" applyAlignment="1">
      <alignment vertical="center"/>
      <protection/>
    </xf>
    <xf numFmtId="0" fontId="12" fillId="0" borderId="23" xfId="63" applyNumberFormat="1" applyFont="1" applyBorder="1" applyAlignment="1">
      <alignment vertical="center"/>
      <protection/>
    </xf>
    <xf numFmtId="0" fontId="12" fillId="0" borderId="27" xfId="63" applyNumberFormat="1" applyFont="1" applyBorder="1" applyAlignment="1">
      <alignment vertical="center"/>
      <protection/>
    </xf>
    <xf numFmtId="0" fontId="10" fillId="0" borderId="11" xfId="63" applyNumberFormat="1" applyFont="1" applyBorder="1" applyAlignment="1">
      <alignment vertical="center"/>
      <protection/>
    </xf>
    <xf numFmtId="0" fontId="10" fillId="0" borderId="23" xfId="63" applyNumberFormat="1" applyFont="1" applyBorder="1" applyAlignment="1">
      <alignment vertical="center"/>
      <protection/>
    </xf>
    <xf numFmtId="0" fontId="10" fillId="0" borderId="27" xfId="63" applyNumberFormat="1" applyFont="1" applyBorder="1" applyAlignment="1">
      <alignment vertical="center"/>
      <protection/>
    </xf>
    <xf numFmtId="0" fontId="8" fillId="0" borderId="11" xfId="63" applyNumberFormat="1" applyFont="1" applyBorder="1" applyAlignment="1">
      <alignment horizontal="center" vertical="center"/>
      <protection/>
    </xf>
    <xf numFmtId="0" fontId="8" fillId="0" borderId="23" xfId="63" applyNumberFormat="1" applyFont="1" applyBorder="1" applyAlignment="1">
      <alignment horizontal="center" vertical="center"/>
      <protection/>
    </xf>
    <xf numFmtId="0" fontId="8" fillId="0" borderId="27" xfId="63" applyNumberFormat="1" applyFont="1" applyBorder="1" applyAlignment="1">
      <alignment horizontal="center" vertical="center"/>
      <protection/>
    </xf>
    <xf numFmtId="0" fontId="11" fillId="0" borderId="23" xfId="63" applyNumberFormat="1" applyFont="1" applyBorder="1" applyAlignment="1">
      <alignment horizontal="center" vertical="center"/>
      <protection/>
    </xf>
    <xf numFmtId="0" fontId="20" fillId="0" borderId="11" xfId="63" applyNumberFormat="1" applyFont="1" applyBorder="1" applyAlignment="1">
      <alignment horizontal="center" vertical="center"/>
      <protection/>
    </xf>
    <xf numFmtId="0" fontId="20" fillId="0" borderId="27" xfId="63" applyNumberFormat="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市民大会スキー競技申込書（スノーフェローSC）_H24年度" xfId="62"/>
    <cellStyle name="標準_市民大会スキー競技申込書_H24年度"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0</xdr:row>
      <xdr:rowOff>19050</xdr:rowOff>
    </xdr:from>
    <xdr:ext cx="1676400" cy="285750"/>
    <xdr:sp>
      <xdr:nvSpPr>
        <xdr:cNvPr id="1" name="Rectangle 1"/>
        <xdr:cNvSpPr>
          <a:spLocks/>
        </xdr:cNvSpPr>
      </xdr:nvSpPr>
      <xdr:spPr>
        <a:xfrm>
          <a:off x="171450" y="19050"/>
          <a:ext cx="1676400" cy="285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400" b="1" i="0" u="none" baseline="0">
              <a:solidFill>
                <a:srgbClr val="000000"/>
              </a:solidFill>
            </a:rPr>
            <a:t>市民大会参加申込書</a:t>
          </a:r>
        </a:p>
      </xdr:txBody>
    </xdr:sp>
    <xdr:clientData/>
  </xdr:oneCellAnchor>
  <xdr:oneCellAnchor>
    <xdr:from>
      <xdr:col>14</xdr:col>
      <xdr:colOff>95250</xdr:colOff>
      <xdr:row>7</xdr:row>
      <xdr:rowOff>47625</xdr:rowOff>
    </xdr:from>
    <xdr:ext cx="1514475" cy="209550"/>
    <xdr:sp>
      <xdr:nvSpPr>
        <xdr:cNvPr id="2" name="AutoShape 2"/>
        <xdr:cNvSpPr>
          <a:spLocks/>
        </xdr:cNvSpPr>
      </xdr:nvSpPr>
      <xdr:spPr>
        <a:xfrm>
          <a:off x="8439150" y="1562100"/>
          <a:ext cx="1514475" cy="209550"/>
        </a:xfrm>
        <a:prstGeom prst="wedgeRectCallout">
          <a:avLst>
            <a:gd name="adj1" fmla="val -68013"/>
            <a:gd name="adj2" fmla="val 110000"/>
          </a:avLst>
        </a:prstGeom>
        <a:solidFill>
          <a:srgbClr val="FFFFFF"/>
        </a:solidFill>
        <a:ln w="9525" cmpd="sng">
          <a:solidFill>
            <a:srgbClr val="FF0000"/>
          </a:solidFill>
          <a:headEnd type="none"/>
          <a:tailEnd type="none"/>
        </a:ln>
      </xdr:spPr>
      <xdr:txBody>
        <a:bodyPr vertOverflow="clip" wrap="square" lIns="18288" tIns="18288" rIns="18288" bIns="18288" anchor="ctr">
          <a:spAutoFit/>
        </a:bodyPr>
        <a:p>
          <a:pPr algn="ctr">
            <a:defRPr/>
          </a:pPr>
          <a:r>
            <a:rPr lang="en-US" cap="none" sz="1050" b="0" i="0" u="none" baseline="0">
              <a:solidFill>
                <a:srgbClr val="FF0000"/>
              </a:solidFill>
            </a:rPr>
            <a:t>生年月日を入力すること</a:t>
          </a:r>
        </a:p>
      </xdr:txBody>
    </xdr:sp>
    <xdr:clientData/>
  </xdr:oneCellAnchor>
  <xdr:twoCellAnchor>
    <xdr:from>
      <xdr:col>15</xdr:col>
      <xdr:colOff>209550</xdr:colOff>
      <xdr:row>10</xdr:row>
      <xdr:rowOff>114300</xdr:rowOff>
    </xdr:from>
    <xdr:to>
      <xdr:col>15</xdr:col>
      <xdr:colOff>447675</xdr:colOff>
      <xdr:row>11</xdr:row>
      <xdr:rowOff>142875</xdr:rowOff>
    </xdr:to>
    <xdr:sp>
      <xdr:nvSpPr>
        <xdr:cNvPr id="3" name="Oval 4"/>
        <xdr:cNvSpPr>
          <a:spLocks/>
        </xdr:cNvSpPr>
      </xdr:nvSpPr>
      <xdr:spPr>
        <a:xfrm>
          <a:off x="10229850" y="219075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13</xdr:row>
      <xdr:rowOff>133350</xdr:rowOff>
    </xdr:from>
    <xdr:to>
      <xdr:col>15</xdr:col>
      <xdr:colOff>457200</xdr:colOff>
      <xdr:row>15</xdr:row>
      <xdr:rowOff>0</xdr:rowOff>
    </xdr:to>
    <xdr:sp>
      <xdr:nvSpPr>
        <xdr:cNvPr id="4" name="Oval 5"/>
        <xdr:cNvSpPr>
          <a:spLocks/>
        </xdr:cNvSpPr>
      </xdr:nvSpPr>
      <xdr:spPr>
        <a:xfrm>
          <a:off x="10239375" y="2771775"/>
          <a:ext cx="2381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31</xdr:row>
      <xdr:rowOff>123825</xdr:rowOff>
    </xdr:from>
    <xdr:to>
      <xdr:col>15</xdr:col>
      <xdr:colOff>466725</xdr:colOff>
      <xdr:row>32</xdr:row>
      <xdr:rowOff>142875</xdr:rowOff>
    </xdr:to>
    <xdr:sp>
      <xdr:nvSpPr>
        <xdr:cNvPr id="5" name="Oval 8"/>
        <xdr:cNvSpPr>
          <a:spLocks/>
        </xdr:cNvSpPr>
      </xdr:nvSpPr>
      <xdr:spPr>
        <a:xfrm>
          <a:off x="10248900" y="6134100"/>
          <a:ext cx="2381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571500</xdr:colOff>
      <xdr:row>19</xdr:row>
      <xdr:rowOff>152400</xdr:rowOff>
    </xdr:from>
    <xdr:to>
      <xdr:col>14</xdr:col>
      <xdr:colOff>809625</xdr:colOff>
      <xdr:row>21</xdr:row>
      <xdr:rowOff>28575</xdr:rowOff>
    </xdr:to>
    <xdr:sp>
      <xdr:nvSpPr>
        <xdr:cNvPr id="6" name="Oval 9"/>
        <xdr:cNvSpPr>
          <a:spLocks/>
        </xdr:cNvSpPr>
      </xdr:nvSpPr>
      <xdr:spPr>
        <a:xfrm>
          <a:off x="8915400" y="39147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16</xdr:row>
      <xdr:rowOff>114300</xdr:rowOff>
    </xdr:from>
    <xdr:to>
      <xdr:col>15</xdr:col>
      <xdr:colOff>447675</xdr:colOff>
      <xdr:row>17</xdr:row>
      <xdr:rowOff>142875</xdr:rowOff>
    </xdr:to>
    <xdr:sp>
      <xdr:nvSpPr>
        <xdr:cNvPr id="7" name="Oval 10"/>
        <xdr:cNvSpPr>
          <a:spLocks/>
        </xdr:cNvSpPr>
      </xdr:nvSpPr>
      <xdr:spPr>
        <a:xfrm>
          <a:off x="10229850" y="331470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18</xdr:row>
      <xdr:rowOff>66675</xdr:rowOff>
    </xdr:from>
    <xdr:to>
      <xdr:col>14</xdr:col>
      <xdr:colOff>1200150</xdr:colOff>
      <xdr:row>19</xdr:row>
      <xdr:rowOff>66675</xdr:rowOff>
    </xdr:to>
    <xdr:sp>
      <xdr:nvSpPr>
        <xdr:cNvPr id="8" name="Oval 12"/>
        <xdr:cNvSpPr>
          <a:spLocks/>
        </xdr:cNvSpPr>
      </xdr:nvSpPr>
      <xdr:spPr>
        <a:xfrm>
          <a:off x="9096375" y="3619500"/>
          <a:ext cx="4476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10</xdr:row>
      <xdr:rowOff>9525</xdr:rowOff>
    </xdr:from>
    <xdr:to>
      <xdr:col>6</xdr:col>
      <xdr:colOff>495300</xdr:colOff>
      <xdr:row>11</xdr:row>
      <xdr:rowOff>9525</xdr:rowOff>
    </xdr:to>
    <xdr:sp>
      <xdr:nvSpPr>
        <xdr:cNvPr id="9" name="Oval 13"/>
        <xdr:cNvSpPr>
          <a:spLocks/>
        </xdr:cNvSpPr>
      </xdr:nvSpPr>
      <xdr:spPr>
        <a:xfrm>
          <a:off x="3657600" y="2085975"/>
          <a:ext cx="447675"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36</xdr:row>
      <xdr:rowOff>95250</xdr:rowOff>
    </xdr:from>
    <xdr:to>
      <xdr:col>17</xdr:col>
      <xdr:colOff>266700</xdr:colOff>
      <xdr:row>37</xdr:row>
      <xdr:rowOff>104775</xdr:rowOff>
    </xdr:to>
    <xdr:sp>
      <xdr:nvSpPr>
        <xdr:cNvPr id="10" name="Oval 14"/>
        <xdr:cNvSpPr>
          <a:spLocks/>
        </xdr:cNvSpPr>
      </xdr:nvSpPr>
      <xdr:spPr>
        <a:xfrm>
          <a:off x="11382375" y="701992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22</xdr:row>
      <xdr:rowOff>114300</xdr:rowOff>
    </xdr:from>
    <xdr:to>
      <xdr:col>15</xdr:col>
      <xdr:colOff>457200</xdr:colOff>
      <xdr:row>23</xdr:row>
      <xdr:rowOff>142875</xdr:rowOff>
    </xdr:to>
    <xdr:sp>
      <xdr:nvSpPr>
        <xdr:cNvPr id="11" name="Oval 15"/>
        <xdr:cNvSpPr>
          <a:spLocks/>
        </xdr:cNvSpPr>
      </xdr:nvSpPr>
      <xdr:spPr>
        <a:xfrm>
          <a:off x="10239375" y="443865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28</xdr:row>
      <xdr:rowOff>114300</xdr:rowOff>
    </xdr:from>
    <xdr:to>
      <xdr:col>15</xdr:col>
      <xdr:colOff>457200</xdr:colOff>
      <xdr:row>29</xdr:row>
      <xdr:rowOff>142875</xdr:rowOff>
    </xdr:to>
    <xdr:sp>
      <xdr:nvSpPr>
        <xdr:cNvPr id="12" name="Oval 16"/>
        <xdr:cNvSpPr>
          <a:spLocks/>
        </xdr:cNvSpPr>
      </xdr:nvSpPr>
      <xdr:spPr>
        <a:xfrm>
          <a:off x="10239375" y="556260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476250</xdr:colOff>
      <xdr:row>42</xdr:row>
      <xdr:rowOff>95250</xdr:rowOff>
    </xdr:from>
    <xdr:to>
      <xdr:col>17</xdr:col>
      <xdr:colOff>57150</xdr:colOff>
      <xdr:row>43</xdr:row>
      <xdr:rowOff>114300</xdr:rowOff>
    </xdr:to>
    <xdr:sp>
      <xdr:nvSpPr>
        <xdr:cNvPr id="13" name="Oval 17"/>
        <xdr:cNvSpPr>
          <a:spLocks/>
        </xdr:cNvSpPr>
      </xdr:nvSpPr>
      <xdr:spPr>
        <a:xfrm>
          <a:off x="11153775" y="81438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266700</xdr:colOff>
      <xdr:row>24</xdr:row>
      <xdr:rowOff>85725</xdr:rowOff>
    </xdr:from>
    <xdr:to>
      <xdr:col>17</xdr:col>
      <xdr:colOff>504825</xdr:colOff>
      <xdr:row>25</xdr:row>
      <xdr:rowOff>95250</xdr:rowOff>
    </xdr:to>
    <xdr:sp>
      <xdr:nvSpPr>
        <xdr:cNvPr id="14" name="Oval 18"/>
        <xdr:cNvSpPr>
          <a:spLocks/>
        </xdr:cNvSpPr>
      </xdr:nvSpPr>
      <xdr:spPr>
        <a:xfrm>
          <a:off x="11601450" y="4762500"/>
          <a:ext cx="2381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476250</xdr:colOff>
      <xdr:row>28</xdr:row>
      <xdr:rowOff>152400</xdr:rowOff>
    </xdr:from>
    <xdr:to>
      <xdr:col>14</xdr:col>
      <xdr:colOff>923925</xdr:colOff>
      <xdr:row>30</xdr:row>
      <xdr:rowOff>9525</xdr:rowOff>
    </xdr:to>
    <xdr:sp>
      <xdr:nvSpPr>
        <xdr:cNvPr id="15" name="Oval 20"/>
        <xdr:cNvSpPr>
          <a:spLocks/>
        </xdr:cNvSpPr>
      </xdr:nvSpPr>
      <xdr:spPr>
        <a:xfrm>
          <a:off x="8820150" y="5600700"/>
          <a:ext cx="4476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27</xdr:row>
      <xdr:rowOff>85725</xdr:rowOff>
    </xdr:from>
    <xdr:to>
      <xdr:col>17</xdr:col>
      <xdr:colOff>266700</xdr:colOff>
      <xdr:row>28</xdr:row>
      <xdr:rowOff>95250</xdr:rowOff>
    </xdr:to>
    <xdr:sp>
      <xdr:nvSpPr>
        <xdr:cNvPr id="16" name="Oval 21"/>
        <xdr:cNvSpPr>
          <a:spLocks/>
        </xdr:cNvSpPr>
      </xdr:nvSpPr>
      <xdr:spPr>
        <a:xfrm>
          <a:off x="11382375" y="53244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552450</xdr:colOff>
      <xdr:row>22</xdr:row>
      <xdr:rowOff>19050</xdr:rowOff>
    </xdr:from>
    <xdr:to>
      <xdr:col>14</xdr:col>
      <xdr:colOff>1000125</xdr:colOff>
      <xdr:row>23</xdr:row>
      <xdr:rowOff>28575</xdr:rowOff>
    </xdr:to>
    <xdr:sp>
      <xdr:nvSpPr>
        <xdr:cNvPr id="17" name="Oval 22"/>
        <xdr:cNvSpPr>
          <a:spLocks/>
        </xdr:cNvSpPr>
      </xdr:nvSpPr>
      <xdr:spPr>
        <a:xfrm>
          <a:off x="8896350" y="4343400"/>
          <a:ext cx="4476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571500</xdr:colOff>
      <xdr:row>26</xdr:row>
      <xdr:rowOff>123825</xdr:rowOff>
    </xdr:from>
    <xdr:to>
      <xdr:col>14</xdr:col>
      <xdr:colOff>1019175</xdr:colOff>
      <xdr:row>27</xdr:row>
      <xdr:rowOff>180975</xdr:rowOff>
    </xdr:to>
    <xdr:sp>
      <xdr:nvSpPr>
        <xdr:cNvPr id="18" name="Oval 23"/>
        <xdr:cNvSpPr>
          <a:spLocks/>
        </xdr:cNvSpPr>
      </xdr:nvSpPr>
      <xdr:spPr>
        <a:xfrm>
          <a:off x="8915400" y="5210175"/>
          <a:ext cx="4476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552450</xdr:colOff>
      <xdr:row>31</xdr:row>
      <xdr:rowOff>123825</xdr:rowOff>
    </xdr:from>
    <xdr:to>
      <xdr:col>14</xdr:col>
      <xdr:colOff>1000125</xdr:colOff>
      <xdr:row>32</xdr:row>
      <xdr:rowOff>142875</xdr:rowOff>
    </xdr:to>
    <xdr:sp>
      <xdr:nvSpPr>
        <xdr:cNvPr id="19" name="Oval 24"/>
        <xdr:cNvSpPr>
          <a:spLocks/>
        </xdr:cNvSpPr>
      </xdr:nvSpPr>
      <xdr:spPr>
        <a:xfrm>
          <a:off x="8896350" y="6134100"/>
          <a:ext cx="4476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37</xdr:row>
      <xdr:rowOff>114300</xdr:rowOff>
    </xdr:from>
    <xdr:to>
      <xdr:col>15</xdr:col>
      <xdr:colOff>447675</xdr:colOff>
      <xdr:row>38</xdr:row>
      <xdr:rowOff>142875</xdr:rowOff>
    </xdr:to>
    <xdr:sp>
      <xdr:nvSpPr>
        <xdr:cNvPr id="20" name="Oval 25"/>
        <xdr:cNvSpPr>
          <a:spLocks/>
        </xdr:cNvSpPr>
      </xdr:nvSpPr>
      <xdr:spPr>
        <a:xfrm>
          <a:off x="10229850" y="72485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33</xdr:row>
      <xdr:rowOff>95250</xdr:rowOff>
    </xdr:from>
    <xdr:to>
      <xdr:col>17</xdr:col>
      <xdr:colOff>266700</xdr:colOff>
      <xdr:row>34</xdr:row>
      <xdr:rowOff>104775</xdr:rowOff>
    </xdr:to>
    <xdr:sp>
      <xdr:nvSpPr>
        <xdr:cNvPr id="21" name="Oval 26"/>
        <xdr:cNvSpPr>
          <a:spLocks/>
        </xdr:cNvSpPr>
      </xdr:nvSpPr>
      <xdr:spPr>
        <a:xfrm>
          <a:off x="11382375" y="645795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8</xdr:row>
      <xdr:rowOff>133350</xdr:rowOff>
    </xdr:from>
    <xdr:to>
      <xdr:col>6</xdr:col>
      <xdr:colOff>285750</xdr:colOff>
      <xdr:row>10</xdr:row>
      <xdr:rowOff>0</xdr:rowOff>
    </xdr:to>
    <xdr:sp>
      <xdr:nvSpPr>
        <xdr:cNvPr id="22" name="Oval 27"/>
        <xdr:cNvSpPr>
          <a:spLocks/>
        </xdr:cNvSpPr>
      </xdr:nvSpPr>
      <xdr:spPr>
        <a:xfrm>
          <a:off x="3657600" y="184785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6</xdr:row>
      <xdr:rowOff>152400</xdr:rowOff>
    </xdr:from>
    <xdr:to>
      <xdr:col>9</xdr:col>
      <xdr:colOff>180975</xdr:colOff>
      <xdr:row>8</xdr:row>
      <xdr:rowOff>19050</xdr:rowOff>
    </xdr:to>
    <xdr:sp>
      <xdr:nvSpPr>
        <xdr:cNvPr id="23" name="Oval 28"/>
        <xdr:cNvSpPr>
          <a:spLocks/>
        </xdr:cNvSpPr>
      </xdr:nvSpPr>
      <xdr:spPr>
        <a:xfrm>
          <a:off x="6191250" y="1495425"/>
          <a:ext cx="23812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21</xdr:row>
      <xdr:rowOff>66675</xdr:rowOff>
    </xdr:from>
    <xdr:to>
      <xdr:col>17</xdr:col>
      <xdr:colOff>514350</xdr:colOff>
      <xdr:row>22</xdr:row>
      <xdr:rowOff>85725</xdr:rowOff>
    </xdr:to>
    <xdr:sp>
      <xdr:nvSpPr>
        <xdr:cNvPr id="24" name="Oval 29"/>
        <xdr:cNvSpPr>
          <a:spLocks/>
        </xdr:cNvSpPr>
      </xdr:nvSpPr>
      <xdr:spPr>
        <a:xfrm>
          <a:off x="11610975" y="41814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10</xdr:row>
      <xdr:rowOff>190500</xdr:rowOff>
    </xdr:from>
    <xdr:to>
      <xdr:col>14</xdr:col>
      <xdr:colOff>762000</xdr:colOff>
      <xdr:row>12</xdr:row>
      <xdr:rowOff>57150</xdr:rowOff>
    </xdr:to>
    <xdr:sp>
      <xdr:nvSpPr>
        <xdr:cNvPr id="25" name="Oval 30"/>
        <xdr:cNvSpPr>
          <a:spLocks/>
        </xdr:cNvSpPr>
      </xdr:nvSpPr>
      <xdr:spPr>
        <a:xfrm>
          <a:off x="8886825" y="226695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561975</xdr:colOff>
      <xdr:row>13</xdr:row>
      <xdr:rowOff>9525</xdr:rowOff>
    </xdr:from>
    <xdr:to>
      <xdr:col>14</xdr:col>
      <xdr:colOff>781050</xdr:colOff>
      <xdr:row>14</xdr:row>
      <xdr:rowOff>28575</xdr:rowOff>
    </xdr:to>
    <xdr:sp>
      <xdr:nvSpPr>
        <xdr:cNvPr id="26" name="Oval 31"/>
        <xdr:cNvSpPr>
          <a:spLocks/>
        </xdr:cNvSpPr>
      </xdr:nvSpPr>
      <xdr:spPr>
        <a:xfrm>
          <a:off x="8905875" y="264795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15</xdr:row>
      <xdr:rowOff>85725</xdr:rowOff>
    </xdr:from>
    <xdr:to>
      <xdr:col>17</xdr:col>
      <xdr:colOff>504825</xdr:colOff>
      <xdr:row>16</xdr:row>
      <xdr:rowOff>95250</xdr:rowOff>
    </xdr:to>
    <xdr:sp>
      <xdr:nvSpPr>
        <xdr:cNvPr id="27" name="Oval 32"/>
        <xdr:cNvSpPr>
          <a:spLocks/>
        </xdr:cNvSpPr>
      </xdr:nvSpPr>
      <xdr:spPr>
        <a:xfrm>
          <a:off x="11620500" y="30765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19</xdr:row>
      <xdr:rowOff>114300</xdr:rowOff>
    </xdr:from>
    <xdr:to>
      <xdr:col>15</xdr:col>
      <xdr:colOff>438150</xdr:colOff>
      <xdr:row>20</xdr:row>
      <xdr:rowOff>133350</xdr:rowOff>
    </xdr:to>
    <xdr:sp>
      <xdr:nvSpPr>
        <xdr:cNvPr id="28" name="Oval 33"/>
        <xdr:cNvSpPr>
          <a:spLocks/>
        </xdr:cNvSpPr>
      </xdr:nvSpPr>
      <xdr:spPr>
        <a:xfrm>
          <a:off x="10239375" y="38766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18</xdr:row>
      <xdr:rowOff>85725</xdr:rowOff>
    </xdr:from>
    <xdr:to>
      <xdr:col>17</xdr:col>
      <xdr:colOff>495300</xdr:colOff>
      <xdr:row>19</xdr:row>
      <xdr:rowOff>95250</xdr:rowOff>
    </xdr:to>
    <xdr:sp>
      <xdr:nvSpPr>
        <xdr:cNvPr id="29" name="Oval 34"/>
        <xdr:cNvSpPr>
          <a:spLocks/>
        </xdr:cNvSpPr>
      </xdr:nvSpPr>
      <xdr:spPr>
        <a:xfrm>
          <a:off x="11610975" y="363855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25</xdr:row>
      <xdr:rowOff>95250</xdr:rowOff>
    </xdr:from>
    <xdr:to>
      <xdr:col>15</xdr:col>
      <xdr:colOff>438150</xdr:colOff>
      <xdr:row>26</xdr:row>
      <xdr:rowOff>114300</xdr:rowOff>
    </xdr:to>
    <xdr:sp>
      <xdr:nvSpPr>
        <xdr:cNvPr id="30" name="Oval 35"/>
        <xdr:cNvSpPr>
          <a:spLocks/>
        </xdr:cNvSpPr>
      </xdr:nvSpPr>
      <xdr:spPr>
        <a:xfrm>
          <a:off x="10239375" y="49815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30</xdr:row>
      <xdr:rowOff>85725</xdr:rowOff>
    </xdr:from>
    <xdr:to>
      <xdr:col>17</xdr:col>
      <xdr:colOff>276225</xdr:colOff>
      <xdr:row>31</xdr:row>
      <xdr:rowOff>95250</xdr:rowOff>
    </xdr:to>
    <xdr:sp>
      <xdr:nvSpPr>
        <xdr:cNvPr id="31" name="Oval 36"/>
        <xdr:cNvSpPr>
          <a:spLocks/>
        </xdr:cNvSpPr>
      </xdr:nvSpPr>
      <xdr:spPr>
        <a:xfrm>
          <a:off x="11391900" y="588645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1085850</xdr:colOff>
      <xdr:row>28</xdr:row>
      <xdr:rowOff>104775</xdr:rowOff>
    </xdr:from>
    <xdr:to>
      <xdr:col>14</xdr:col>
      <xdr:colOff>1304925</xdr:colOff>
      <xdr:row>29</xdr:row>
      <xdr:rowOff>123825</xdr:rowOff>
    </xdr:to>
    <xdr:sp>
      <xdr:nvSpPr>
        <xdr:cNvPr id="32" name="Oval 37"/>
        <xdr:cNvSpPr>
          <a:spLocks/>
        </xdr:cNvSpPr>
      </xdr:nvSpPr>
      <xdr:spPr>
        <a:xfrm>
          <a:off x="9429750" y="55530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523875</xdr:colOff>
      <xdr:row>34</xdr:row>
      <xdr:rowOff>104775</xdr:rowOff>
    </xdr:from>
    <xdr:to>
      <xdr:col>16</xdr:col>
      <xdr:colOff>85725</xdr:colOff>
      <xdr:row>35</xdr:row>
      <xdr:rowOff>123825</xdr:rowOff>
    </xdr:to>
    <xdr:sp>
      <xdr:nvSpPr>
        <xdr:cNvPr id="33" name="Oval 38"/>
        <xdr:cNvSpPr>
          <a:spLocks/>
        </xdr:cNvSpPr>
      </xdr:nvSpPr>
      <xdr:spPr>
        <a:xfrm>
          <a:off x="10544175" y="667702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39</xdr:row>
      <xdr:rowOff>95250</xdr:rowOff>
    </xdr:from>
    <xdr:to>
      <xdr:col>17</xdr:col>
      <xdr:colOff>28575</xdr:colOff>
      <xdr:row>40</xdr:row>
      <xdr:rowOff>104775</xdr:rowOff>
    </xdr:to>
    <xdr:sp>
      <xdr:nvSpPr>
        <xdr:cNvPr id="34" name="Oval 39"/>
        <xdr:cNvSpPr>
          <a:spLocks/>
        </xdr:cNvSpPr>
      </xdr:nvSpPr>
      <xdr:spPr>
        <a:xfrm>
          <a:off x="11144250" y="7581900"/>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43</xdr:row>
      <xdr:rowOff>114300</xdr:rowOff>
    </xdr:from>
    <xdr:to>
      <xdr:col>15</xdr:col>
      <xdr:colOff>438150</xdr:colOff>
      <xdr:row>44</xdr:row>
      <xdr:rowOff>133350</xdr:rowOff>
    </xdr:to>
    <xdr:sp>
      <xdr:nvSpPr>
        <xdr:cNvPr id="35" name="Oval 40"/>
        <xdr:cNvSpPr>
          <a:spLocks/>
        </xdr:cNvSpPr>
      </xdr:nvSpPr>
      <xdr:spPr>
        <a:xfrm>
          <a:off x="10239375" y="83724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40</xdr:row>
      <xdr:rowOff>123825</xdr:rowOff>
    </xdr:from>
    <xdr:to>
      <xdr:col>15</xdr:col>
      <xdr:colOff>428625</xdr:colOff>
      <xdr:row>41</xdr:row>
      <xdr:rowOff>142875</xdr:rowOff>
    </xdr:to>
    <xdr:sp>
      <xdr:nvSpPr>
        <xdr:cNvPr id="36" name="Oval 41"/>
        <xdr:cNvSpPr>
          <a:spLocks/>
        </xdr:cNvSpPr>
      </xdr:nvSpPr>
      <xdr:spPr>
        <a:xfrm>
          <a:off x="10229850" y="782002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36</xdr:row>
      <xdr:rowOff>66675</xdr:rowOff>
    </xdr:from>
    <xdr:to>
      <xdr:col>14</xdr:col>
      <xdr:colOff>1057275</xdr:colOff>
      <xdr:row>37</xdr:row>
      <xdr:rowOff>76200</xdr:rowOff>
    </xdr:to>
    <xdr:sp>
      <xdr:nvSpPr>
        <xdr:cNvPr id="37" name="Oval 42"/>
        <xdr:cNvSpPr>
          <a:spLocks/>
        </xdr:cNvSpPr>
      </xdr:nvSpPr>
      <xdr:spPr>
        <a:xfrm>
          <a:off x="8953500" y="6991350"/>
          <a:ext cx="4476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19050</xdr:rowOff>
    </xdr:from>
    <xdr:ext cx="1495425" cy="285750"/>
    <xdr:sp>
      <xdr:nvSpPr>
        <xdr:cNvPr id="1" name="Rectangle 1"/>
        <xdr:cNvSpPr>
          <a:spLocks/>
        </xdr:cNvSpPr>
      </xdr:nvSpPr>
      <xdr:spPr>
        <a:xfrm>
          <a:off x="171450" y="19050"/>
          <a:ext cx="1495425" cy="285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400" b="1" i="0" u="none" baseline="0">
              <a:solidFill>
                <a:srgbClr val="000000"/>
              </a:solidFill>
            </a:rPr>
            <a:t>クラブ対抗申込書</a:t>
          </a:r>
        </a:p>
      </xdr:txBody>
    </xdr:sp>
    <xdr:clientData/>
  </xdr:oneCellAnchor>
  <xdr:twoCellAnchor>
    <xdr:from>
      <xdr:col>20</xdr:col>
      <xdr:colOff>323850</xdr:colOff>
      <xdr:row>20</xdr:row>
      <xdr:rowOff>161925</xdr:rowOff>
    </xdr:from>
    <xdr:to>
      <xdr:col>20</xdr:col>
      <xdr:colOff>561975</xdr:colOff>
      <xdr:row>21</xdr:row>
      <xdr:rowOff>190500</xdr:rowOff>
    </xdr:to>
    <xdr:sp>
      <xdr:nvSpPr>
        <xdr:cNvPr id="2" name="Oval 2"/>
        <xdr:cNvSpPr>
          <a:spLocks/>
        </xdr:cNvSpPr>
      </xdr:nvSpPr>
      <xdr:spPr>
        <a:xfrm>
          <a:off x="7724775" y="46005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1400175</xdr:colOff>
      <xdr:row>20</xdr:row>
      <xdr:rowOff>180975</xdr:rowOff>
    </xdr:from>
    <xdr:to>
      <xdr:col>5</xdr:col>
      <xdr:colOff>19050</xdr:colOff>
      <xdr:row>22</xdr:row>
      <xdr:rowOff>9525</xdr:rowOff>
    </xdr:to>
    <xdr:sp>
      <xdr:nvSpPr>
        <xdr:cNvPr id="3" name="Oval 3"/>
        <xdr:cNvSpPr>
          <a:spLocks/>
        </xdr:cNvSpPr>
      </xdr:nvSpPr>
      <xdr:spPr>
        <a:xfrm>
          <a:off x="2247900" y="46196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21</xdr:row>
      <xdr:rowOff>38100</xdr:rowOff>
    </xdr:from>
    <xdr:to>
      <xdr:col>21</xdr:col>
      <xdr:colOff>381000</xdr:colOff>
      <xdr:row>22</xdr:row>
      <xdr:rowOff>66675</xdr:rowOff>
    </xdr:to>
    <xdr:sp>
      <xdr:nvSpPr>
        <xdr:cNvPr id="4" name="Oval 4"/>
        <xdr:cNvSpPr>
          <a:spLocks/>
        </xdr:cNvSpPr>
      </xdr:nvSpPr>
      <xdr:spPr>
        <a:xfrm>
          <a:off x="8201025" y="46767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23</xdr:row>
      <xdr:rowOff>38100</xdr:rowOff>
    </xdr:from>
    <xdr:to>
      <xdr:col>21</xdr:col>
      <xdr:colOff>381000</xdr:colOff>
      <xdr:row>24</xdr:row>
      <xdr:rowOff>66675</xdr:rowOff>
    </xdr:to>
    <xdr:sp>
      <xdr:nvSpPr>
        <xdr:cNvPr id="5" name="Oval 5"/>
        <xdr:cNvSpPr>
          <a:spLocks/>
        </xdr:cNvSpPr>
      </xdr:nvSpPr>
      <xdr:spPr>
        <a:xfrm>
          <a:off x="8201025" y="50768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25</xdr:row>
      <xdr:rowOff>38100</xdr:rowOff>
    </xdr:from>
    <xdr:to>
      <xdr:col>21</xdr:col>
      <xdr:colOff>381000</xdr:colOff>
      <xdr:row>26</xdr:row>
      <xdr:rowOff>66675</xdr:rowOff>
    </xdr:to>
    <xdr:sp>
      <xdr:nvSpPr>
        <xdr:cNvPr id="6" name="Oval 8"/>
        <xdr:cNvSpPr>
          <a:spLocks/>
        </xdr:cNvSpPr>
      </xdr:nvSpPr>
      <xdr:spPr>
        <a:xfrm>
          <a:off x="8201025" y="54768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27</xdr:row>
      <xdr:rowOff>38100</xdr:rowOff>
    </xdr:from>
    <xdr:to>
      <xdr:col>21</xdr:col>
      <xdr:colOff>381000</xdr:colOff>
      <xdr:row>28</xdr:row>
      <xdr:rowOff>66675</xdr:rowOff>
    </xdr:to>
    <xdr:sp>
      <xdr:nvSpPr>
        <xdr:cNvPr id="7" name="Oval 9"/>
        <xdr:cNvSpPr>
          <a:spLocks/>
        </xdr:cNvSpPr>
      </xdr:nvSpPr>
      <xdr:spPr>
        <a:xfrm>
          <a:off x="8201025" y="58769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29</xdr:row>
      <xdr:rowOff>38100</xdr:rowOff>
    </xdr:from>
    <xdr:to>
      <xdr:col>21</xdr:col>
      <xdr:colOff>381000</xdr:colOff>
      <xdr:row>30</xdr:row>
      <xdr:rowOff>66675</xdr:rowOff>
    </xdr:to>
    <xdr:sp>
      <xdr:nvSpPr>
        <xdr:cNvPr id="8" name="Oval 10"/>
        <xdr:cNvSpPr>
          <a:spLocks/>
        </xdr:cNvSpPr>
      </xdr:nvSpPr>
      <xdr:spPr>
        <a:xfrm>
          <a:off x="8201025" y="62769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31</xdr:row>
      <xdr:rowOff>38100</xdr:rowOff>
    </xdr:from>
    <xdr:to>
      <xdr:col>21</xdr:col>
      <xdr:colOff>381000</xdr:colOff>
      <xdr:row>32</xdr:row>
      <xdr:rowOff>66675</xdr:rowOff>
    </xdr:to>
    <xdr:sp>
      <xdr:nvSpPr>
        <xdr:cNvPr id="9" name="Oval 11"/>
        <xdr:cNvSpPr>
          <a:spLocks/>
        </xdr:cNvSpPr>
      </xdr:nvSpPr>
      <xdr:spPr>
        <a:xfrm>
          <a:off x="8201025" y="66770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33</xdr:row>
      <xdr:rowOff>38100</xdr:rowOff>
    </xdr:from>
    <xdr:to>
      <xdr:col>21</xdr:col>
      <xdr:colOff>381000</xdr:colOff>
      <xdr:row>34</xdr:row>
      <xdr:rowOff>66675</xdr:rowOff>
    </xdr:to>
    <xdr:sp>
      <xdr:nvSpPr>
        <xdr:cNvPr id="10" name="Oval 12"/>
        <xdr:cNvSpPr>
          <a:spLocks/>
        </xdr:cNvSpPr>
      </xdr:nvSpPr>
      <xdr:spPr>
        <a:xfrm>
          <a:off x="8201025" y="707707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314325</xdr:colOff>
      <xdr:row>22</xdr:row>
      <xdr:rowOff>171450</xdr:rowOff>
    </xdr:from>
    <xdr:to>
      <xdr:col>20</xdr:col>
      <xdr:colOff>552450</xdr:colOff>
      <xdr:row>24</xdr:row>
      <xdr:rowOff>0</xdr:rowOff>
    </xdr:to>
    <xdr:sp>
      <xdr:nvSpPr>
        <xdr:cNvPr id="11" name="Oval 13"/>
        <xdr:cNvSpPr>
          <a:spLocks/>
        </xdr:cNvSpPr>
      </xdr:nvSpPr>
      <xdr:spPr>
        <a:xfrm>
          <a:off x="7715250" y="501015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19050</xdr:rowOff>
    </xdr:from>
    <xdr:ext cx="1495425" cy="285750"/>
    <xdr:sp>
      <xdr:nvSpPr>
        <xdr:cNvPr id="1" name="Rectangle 1"/>
        <xdr:cNvSpPr>
          <a:spLocks/>
        </xdr:cNvSpPr>
      </xdr:nvSpPr>
      <xdr:spPr>
        <a:xfrm>
          <a:off x="171450" y="19050"/>
          <a:ext cx="1495425" cy="2857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1400" b="1" i="0" u="none" baseline="0">
              <a:solidFill>
                <a:srgbClr val="000000"/>
              </a:solidFill>
            </a:rPr>
            <a:t>クラブ対抗申込書</a:t>
          </a:r>
        </a:p>
      </xdr:txBody>
    </xdr:sp>
    <xdr:clientData/>
  </xdr:oneCellAnchor>
  <xdr:twoCellAnchor>
    <xdr:from>
      <xdr:col>3</xdr:col>
      <xdr:colOff>1400175</xdr:colOff>
      <xdr:row>11</xdr:row>
      <xdr:rowOff>0</xdr:rowOff>
    </xdr:from>
    <xdr:to>
      <xdr:col>5</xdr:col>
      <xdr:colOff>19050</xdr:colOff>
      <xdr:row>11</xdr:row>
      <xdr:rowOff>0</xdr:rowOff>
    </xdr:to>
    <xdr:sp>
      <xdr:nvSpPr>
        <xdr:cNvPr id="2" name="Oval 2"/>
        <xdr:cNvSpPr>
          <a:spLocks/>
        </xdr:cNvSpPr>
      </xdr:nvSpPr>
      <xdr:spPr>
        <a:xfrm>
          <a:off x="2247900" y="2705100"/>
          <a:ext cx="238125"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266700</xdr:colOff>
      <xdr:row>11</xdr:row>
      <xdr:rowOff>209550</xdr:rowOff>
    </xdr:from>
    <xdr:to>
      <xdr:col>20</xdr:col>
      <xdr:colOff>504825</xdr:colOff>
      <xdr:row>13</xdr:row>
      <xdr:rowOff>9525</xdr:rowOff>
    </xdr:to>
    <xdr:sp>
      <xdr:nvSpPr>
        <xdr:cNvPr id="3" name="Oval 3"/>
        <xdr:cNvSpPr>
          <a:spLocks/>
        </xdr:cNvSpPr>
      </xdr:nvSpPr>
      <xdr:spPr>
        <a:xfrm>
          <a:off x="7667625" y="291465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15</xdr:row>
      <xdr:rowOff>133350</xdr:rowOff>
    </xdr:from>
    <xdr:to>
      <xdr:col>20</xdr:col>
      <xdr:colOff>514350</xdr:colOff>
      <xdr:row>16</xdr:row>
      <xdr:rowOff>161925</xdr:rowOff>
    </xdr:to>
    <xdr:sp>
      <xdr:nvSpPr>
        <xdr:cNvPr id="4" name="Oval 4"/>
        <xdr:cNvSpPr>
          <a:spLocks/>
        </xdr:cNvSpPr>
      </xdr:nvSpPr>
      <xdr:spPr>
        <a:xfrm>
          <a:off x="7677150" y="3667125"/>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352425</xdr:colOff>
      <xdr:row>17</xdr:row>
      <xdr:rowOff>142875</xdr:rowOff>
    </xdr:from>
    <xdr:to>
      <xdr:col>20</xdr:col>
      <xdr:colOff>590550</xdr:colOff>
      <xdr:row>18</xdr:row>
      <xdr:rowOff>171450</xdr:rowOff>
    </xdr:to>
    <xdr:sp>
      <xdr:nvSpPr>
        <xdr:cNvPr id="5" name="Oval 5"/>
        <xdr:cNvSpPr>
          <a:spLocks/>
        </xdr:cNvSpPr>
      </xdr:nvSpPr>
      <xdr:spPr>
        <a:xfrm>
          <a:off x="7753350" y="4076700"/>
          <a:ext cx="2381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1400175</xdr:colOff>
      <xdr:row>12</xdr:row>
      <xdr:rowOff>180975</xdr:rowOff>
    </xdr:from>
    <xdr:to>
      <xdr:col>5</xdr:col>
      <xdr:colOff>0</xdr:colOff>
      <xdr:row>14</xdr:row>
      <xdr:rowOff>0</xdr:rowOff>
    </xdr:to>
    <xdr:sp>
      <xdr:nvSpPr>
        <xdr:cNvPr id="6" name="Oval 6"/>
        <xdr:cNvSpPr>
          <a:spLocks/>
        </xdr:cNvSpPr>
      </xdr:nvSpPr>
      <xdr:spPr>
        <a:xfrm>
          <a:off x="2247900" y="3114675"/>
          <a:ext cx="21907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view="pageBreakPreview" zoomScaleSheetLayoutView="100" zoomScalePageLayoutView="0" workbookViewId="0" topLeftCell="A1">
      <selection activeCell="F26" sqref="F26"/>
    </sheetView>
  </sheetViews>
  <sheetFormatPr defaultColWidth="9.00390625" defaultRowHeight="13.5"/>
  <cols>
    <col min="1" max="1" width="4.50390625" style="0" bestFit="1" customWidth="1"/>
    <col min="2" max="2" width="9.50390625" style="0" bestFit="1" customWidth="1"/>
    <col min="3" max="3" width="5.25390625" style="0" bestFit="1" customWidth="1"/>
    <col min="4" max="4" width="9.50390625" style="0" bestFit="1" customWidth="1"/>
    <col min="6" max="6" width="26.00390625" style="0" customWidth="1"/>
    <col min="7" max="7" width="10.50390625" style="0" bestFit="1" customWidth="1"/>
    <col min="8" max="8" width="8.625" style="0" bestFit="1" customWidth="1"/>
    <col min="9" max="9" width="14.625" style="0" customWidth="1"/>
    <col min="10" max="10" width="9.125" style="0" bestFit="1" customWidth="1"/>
    <col min="11" max="11" width="14.625" style="0" customWidth="1"/>
    <col min="12" max="12" width="7.25390625" style="0" bestFit="1" customWidth="1"/>
    <col min="13" max="14" width="9.625" style="0" customWidth="1"/>
    <col min="15" max="15" width="1.00390625" style="0" customWidth="1"/>
    <col min="16" max="16" width="9.125" style="0" bestFit="1" customWidth="1"/>
  </cols>
  <sheetData>
    <row r="1" spans="6:12" ht="13.5">
      <c r="F1" s="86" t="s">
        <v>11</v>
      </c>
      <c r="G1" s="86"/>
      <c r="H1" s="4">
        <v>42095</v>
      </c>
      <c r="I1" s="86" t="s">
        <v>9</v>
      </c>
      <c r="J1" s="86"/>
      <c r="K1" s="86" t="s">
        <v>10</v>
      </c>
      <c r="L1" s="86"/>
    </row>
    <row r="2" spans="1:14" ht="13.5">
      <c r="A2" s="1" t="s">
        <v>61</v>
      </c>
      <c r="B2" s="1" t="s">
        <v>0</v>
      </c>
      <c r="C2" s="1" t="s">
        <v>1</v>
      </c>
      <c r="D2" s="1" t="s">
        <v>2</v>
      </c>
      <c r="E2" s="1" t="s">
        <v>3</v>
      </c>
      <c r="F2" s="1" t="s">
        <v>4</v>
      </c>
      <c r="G2" s="1" t="s">
        <v>5</v>
      </c>
      <c r="H2" s="1" t="s">
        <v>6</v>
      </c>
      <c r="I2" s="1" t="s">
        <v>7</v>
      </c>
      <c r="J2" s="1" t="s">
        <v>8</v>
      </c>
      <c r="K2" s="1" t="s">
        <v>8</v>
      </c>
      <c r="L2" s="5" t="s">
        <v>14</v>
      </c>
      <c r="M2" s="3" t="s">
        <v>18</v>
      </c>
      <c r="N2" s="3" t="s">
        <v>27</v>
      </c>
    </row>
    <row r="3" spans="1:17" ht="24" customHeight="1">
      <c r="A3" s="2">
        <v>1</v>
      </c>
      <c r="B3" s="82" t="s">
        <v>76</v>
      </c>
      <c r="C3" s="84" t="s">
        <v>12</v>
      </c>
      <c r="D3" s="83">
        <v>18516</v>
      </c>
      <c r="E3" s="85" t="s">
        <v>79</v>
      </c>
      <c r="F3" s="82" t="s">
        <v>87</v>
      </c>
      <c r="G3" s="84" t="s">
        <v>75</v>
      </c>
      <c r="H3" s="6">
        <f>IF(ISNUMBER(D3),DATEDIF(D3,H$1,"Y"),"")</f>
        <v>64</v>
      </c>
      <c r="I3" s="6" t="s">
        <v>13</v>
      </c>
      <c r="J3" s="6" t="str">
        <f aca="true" t="shared" si="0" ref="J3:J14">IF(I3="１部",IF(H3&lt;=12,"小学",IF(C3="女",IF(H3&lt;=15,"中学",IF(H3&lt;=18,"高校","女子")),IF(H3&lt;=15,"中学",IF(H3&lt;=18,"高校",IF(H3&lt;=25,"青年",IF(H3&lt;=34,"成年","壮年")))))),IF(H3="","",IF(H3&lt;=40,"エラー",IF(H3&lt;=49,"A",IF(H3&lt;=59,"B",IF(H3&lt;=69,"C","D"))))))</f>
        <v>C</v>
      </c>
      <c r="K3" s="6" t="str">
        <f aca="true" t="shared" si="1" ref="K3:K14">IF(B3="","",IF(C3="女","女子の部",IF(H3&lt;=13,"小学生の部",IF(H3&lt;=44,"４４歳以下の部",IF(H3&lt;60,"４５歳以上の部","６０歳以上の部")))))</f>
        <v>６０歳以上の部</v>
      </c>
      <c r="L3" s="47"/>
      <c r="M3" s="56">
        <f aca="true" t="shared" si="2" ref="M3:M14">IF(B3="","",IF(AND(J3="",K3="",),"",SUM(P3:Q3)))</f>
        <v>6000</v>
      </c>
      <c r="N3" s="57"/>
      <c r="P3" s="67">
        <f aca="true" t="shared" si="3" ref="P3:P18">IF(J3="","",VLOOKUP(J3,市民大会,5,FALSE))</f>
        <v>3500</v>
      </c>
      <c r="Q3" s="67">
        <f aca="true" t="shared" si="4" ref="Q3:Q18">IF(K3="","",VLOOKUP(K3,ｸﾗﾌﾞ対抗,4,FALSE))</f>
        <v>2500</v>
      </c>
    </row>
    <row r="4" spans="1:17" ht="24" customHeight="1">
      <c r="A4" s="2">
        <v>2</v>
      </c>
      <c r="B4" s="82" t="s">
        <v>88</v>
      </c>
      <c r="C4" s="84"/>
      <c r="D4" s="83">
        <v>27647</v>
      </c>
      <c r="E4" s="85"/>
      <c r="F4" s="82"/>
      <c r="G4" s="84"/>
      <c r="H4" s="6">
        <f aca="true" t="shared" si="5" ref="H4:H14">IF(ISNUMBER(D4),DATEDIF(D4,H$1,"Y"),"")</f>
        <v>39</v>
      </c>
      <c r="I4" s="6" t="s">
        <v>90</v>
      </c>
      <c r="J4" s="6" t="str">
        <f t="shared" si="0"/>
        <v>壮年</v>
      </c>
      <c r="K4" s="6" t="str">
        <f>IF(B4="","",IF(C4="女","女子の部",IF(H4&lt;=13,"小学生の部",IF(H4&lt;=44,"４４歳以下の部",IF(H4&lt;60,"４５歳以上の部","６０歳以上の部")))))</f>
        <v>４４歳以下の部</v>
      </c>
      <c r="L4" s="47"/>
      <c r="M4" s="56">
        <f t="shared" si="2"/>
        <v>6000</v>
      </c>
      <c r="N4" s="57"/>
      <c r="P4" s="67">
        <f t="shared" si="3"/>
        <v>3500</v>
      </c>
      <c r="Q4" s="67">
        <f t="shared" si="4"/>
        <v>2500</v>
      </c>
    </row>
    <row r="5" spans="1:17" ht="24" customHeight="1">
      <c r="A5" s="2">
        <v>3</v>
      </c>
      <c r="B5" s="82"/>
      <c r="C5" s="84"/>
      <c r="D5" s="83"/>
      <c r="E5" s="85"/>
      <c r="F5" s="82"/>
      <c r="G5" s="84"/>
      <c r="H5" s="6">
        <f t="shared" si="5"/>
      </c>
      <c r="I5" s="6"/>
      <c r="J5" s="6">
        <f t="shared" si="0"/>
      </c>
      <c r="K5" s="6">
        <f t="shared" si="1"/>
      </c>
      <c r="L5" s="47"/>
      <c r="M5" s="56">
        <f t="shared" si="2"/>
      </c>
      <c r="N5" s="57"/>
      <c r="P5" s="67">
        <f t="shared" si="3"/>
      </c>
      <c r="Q5" s="67">
        <f t="shared" si="4"/>
      </c>
    </row>
    <row r="6" spans="1:17" ht="24" customHeight="1">
      <c r="A6" s="2">
        <v>4</v>
      </c>
      <c r="B6" s="82"/>
      <c r="C6" s="84"/>
      <c r="D6" s="83"/>
      <c r="E6" s="85"/>
      <c r="F6" s="82"/>
      <c r="G6" s="84"/>
      <c r="H6" s="6">
        <f t="shared" si="5"/>
      </c>
      <c r="I6" s="6"/>
      <c r="J6" s="6">
        <f t="shared" si="0"/>
      </c>
      <c r="K6" s="6">
        <f t="shared" si="1"/>
      </c>
      <c r="L6" s="47"/>
      <c r="M6" s="56">
        <f t="shared" si="2"/>
      </c>
      <c r="N6" s="57"/>
      <c r="P6" s="67">
        <f t="shared" si="3"/>
      </c>
      <c r="Q6" s="67">
        <f t="shared" si="4"/>
      </c>
    </row>
    <row r="7" spans="1:17" ht="24" customHeight="1">
      <c r="A7" s="2">
        <v>5</v>
      </c>
      <c r="B7" s="82"/>
      <c r="C7" s="84"/>
      <c r="D7" s="83"/>
      <c r="E7" s="85"/>
      <c r="F7" s="82"/>
      <c r="G7" s="84"/>
      <c r="H7" s="6">
        <f t="shared" si="5"/>
      </c>
      <c r="I7" s="6"/>
      <c r="J7" s="6">
        <f t="shared" si="0"/>
      </c>
      <c r="K7" s="6">
        <f t="shared" si="1"/>
      </c>
      <c r="L7" s="47"/>
      <c r="M7" s="56">
        <f t="shared" si="2"/>
      </c>
      <c r="N7" s="57"/>
      <c r="P7" s="67">
        <f t="shared" si="3"/>
      </c>
      <c r="Q7" s="67">
        <f t="shared" si="4"/>
      </c>
    </row>
    <row r="8" spans="1:17" ht="24" customHeight="1">
      <c r="A8" s="2">
        <v>6</v>
      </c>
      <c r="B8" s="82"/>
      <c r="C8" s="84"/>
      <c r="D8" s="83"/>
      <c r="E8" s="85"/>
      <c r="F8" s="82"/>
      <c r="G8" s="84"/>
      <c r="H8" s="6">
        <f t="shared" si="5"/>
      </c>
      <c r="I8" s="6"/>
      <c r="J8" s="6">
        <f t="shared" si="0"/>
      </c>
      <c r="K8" s="6">
        <f t="shared" si="1"/>
      </c>
      <c r="L8" s="47"/>
      <c r="M8" s="56">
        <f t="shared" si="2"/>
      </c>
      <c r="N8" s="57"/>
      <c r="P8" s="67">
        <f t="shared" si="3"/>
      </c>
      <c r="Q8" s="67">
        <f t="shared" si="4"/>
      </c>
    </row>
    <row r="9" spans="1:17" ht="24" customHeight="1">
      <c r="A9" s="2">
        <v>7</v>
      </c>
      <c r="B9" s="82"/>
      <c r="C9" s="84"/>
      <c r="D9" s="83"/>
      <c r="E9" s="85"/>
      <c r="F9" s="82"/>
      <c r="G9" s="84"/>
      <c r="H9" s="6">
        <f t="shared" si="5"/>
      </c>
      <c r="I9" s="6"/>
      <c r="J9" s="6">
        <f t="shared" si="0"/>
      </c>
      <c r="K9" s="6">
        <f t="shared" si="1"/>
      </c>
      <c r="L9" s="47"/>
      <c r="M9" s="56">
        <f t="shared" si="2"/>
      </c>
      <c r="N9" s="57"/>
      <c r="P9" s="67">
        <f t="shared" si="3"/>
      </c>
      <c r="Q9" s="67">
        <f t="shared" si="4"/>
      </c>
    </row>
    <row r="10" spans="1:17" ht="24" customHeight="1">
      <c r="A10" s="2">
        <v>8</v>
      </c>
      <c r="B10" s="82"/>
      <c r="C10" s="84"/>
      <c r="D10" s="83"/>
      <c r="E10" s="85"/>
      <c r="F10" s="82"/>
      <c r="G10" s="84"/>
      <c r="H10" s="6">
        <f t="shared" si="5"/>
      </c>
      <c r="I10" s="6"/>
      <c r="J10" s="6">
        <f t="shared" si="0"/>
      </c>
      <c r="K10" s="6">
        <f t="shared" si="1"/>
      </c>
      <c r="L10" s="47"/>
      <c r="M10" s="56">
        <f t="shared" si="2"/>
      </c>
      <c r="N10" s="57"/>
      <c r="P10" s="67">
        <f t="shared" si="3"/>
      </c>
      <c r="Q10" s="67">
        <f t="shared" si="4"/>
      </c>
    </row>
    <row r="11" spans="1:17" ht="24" customHeight="1">
      <c r="A11" s="2">
        <v>9</v>
      </c>
      <c r="B11" s="82"/>
      <c r="C11" s="84"/>
      <c r="D11" s="83"/>
      <c r="E11" s="85"/>
      <c r="F11" s="82"/>
      <c r="G11" s="84"/>
      <c r="H11" s="6">
        <f t="shared" si="5"/>
      </c>
      <c r="I11" s="6"/>
      <c r="J11" s="6">
        <f t="shared" si="0"/>
      </c>
      <c r="K11" s="6">
        <f t="shared" si="1"/>
      </c>
      <c r="L11" s="47"/>
      <c r="M11" s="56">
        <f t="shared" si="2"/>
      </c>
      <c r="N11" s="57"/>
      <c r="P11" s="67">
        <f t="shared" si="3"/>
      </c>
      <c r="Q11" s="67">
        <f t="shared" si="4"/>
      </c>
    </row>
    <row r="12" spans="1:17" ht="24" customHeight="1">
      <c r="A12" s="2">
        <v>10</v>
      </c>
      <c r="B12" s="82"/>
      <c r="C12" s="84"/>
      <c r="D12" s="83"/>
      <c r="E12" s="85"/>
      <c r="F12" s="82"/>
      <c r="G12" s="84"/>
      <c r="H12" s="6">
        <f t="shared" si="5"/>
      </c>
      <c r="I12" s="6"/>
      <c r="J12" s="6">
        <f t="shared" si="0"/>
      </c>
      <c r="K12" s="6">
        <f t="shared" si="1"/>
      </c>
      <c r="L12" s="47"/>
      <c r="M12" s="56">
        <f t="shared" si="2"/>
      </c>
      <c r="N12" s="57"/>
      <c r="P12" s="67">
        <f t="shared" si="3"/>
      </c>
      <c r="Q12" s="67">
        <f t="shared" si="4"/>
      </c>
    </row>
    <row r="13" spans="1:17" ht="24" customHeight="1">
      <c r="A13" s="2">
        <v>11</v>
      </c>
      <c r="B13" s="82"/>
      <c r="C13" s="84"/>
      <c r="D13" s="83"/>
      <c r="E13" s="85"/>
      <c r="F13" s="82"/>
      <c r="G13" s="84"/>
      <c r="H13" s="6">
        <f t="shared" si="5"/>
      </c>
      <c r="I13" s="6"/>
      <c r="J13" s="6">
        <f t="shared" si="0"/>
      </c>
      <c r="K13" s="6">
        <f t="shared" si="1"/>
      </c>
      <c r="L13" s="47"/>
      <c r="M13" s="56">
        <f t="shared" si="2"/>
      </c>
      <c r="N13" s="57"/>
      <c r="P13" s="67">
        <f t="shared" si="3"/>
      </c>
      <c r="Q13" s="67">
        <f t="shared" si="4"/>
      </c>
    </row>
    <row r="14" spans="1:17" ht="24" customHeight="1">
      <c r="A14" s="2">
        <v>12</v>
      </c>
      <c r="B14" s="82"/>
      <c r="C14" s="84"/>
      <c r="D14" s="83"/>
      <c r="E14" s="85"/>
      <c r="F14" s="82"/>
      <c r="G14" s="84"/>
      <c r="H14" s="6">
        <f t="shared" si="5"/>
      </c>
      <c r="I14" s="6"/>
      <c r="J14" s="6">
        <f t="shared" si="0"/>
      </c>
      <c r="K14" s="6">
        <f t="shared" si="1"/>
      </c>
      <c r="L14" s="47"/>
      <c r="M14" s="56">
        <f t="shared" si="2"/>
      </c>
      <c r="N14" s="57"/>
      <c r="P14" s="67">
        <f t="shared" si="3"/>
      </c>
      <c r="Q14" s="67">
        <f t="shared" si="4"/>
      </c>
    </row>
    <row r="15" spans="1:17" ht="24" customHeight="1">
      <c r="A15" s="2">
        <v>13</v>
      </c>
      <c r="B15" s="82"/>
      <c r="C15" s="84"/>
      <c r="D15" s="83"/>
      <c r="E15" s="85"/>
      <c r="F15" s="82"/>
      <c r="G15" s="84"/>
      <c r="H15" s="6">
        <f>IF(ISNUMBER(D15),DATEDIF(D15,H$1,"Y"),"")</f>
      </c>
      <c r="I15" s="6"/>
      <c r="J15" s="6">
        <f>IF(I15="１部",IF(H15&lt;=12,"小学",IF(C15="女",IF(H15&lt;=15,"中学",IF(H15&lt;=18,"高校","女子")),IF(H15&lt;=15,"中学",IF(H15&lt;=18,"高校",IF(H15&lt;=25,"青年",IF(H15&lt;=34,"成年","壮年")))))),IF(H15="","",IF(H15&lt;=40,"エラー",IF(H15&lt;=49,"A",IF(H15&lt;=59,"B",IF(H15&lt;=69,"C","D"))))))</f>
      </c>
      <c r="K15" s="6">
        <f>IF(B15="","",IF(C15="女","女子の部",IF(H15&lt;=13,"小学生の部",IF(H15&lt;=44,"４４歳以下の部",IF(H15&lt;60,"４５歳以上の部","６０歳以上の部")))))</f>
      </c>
      <c r="L15" s="47"/>
      <c r="M15" s="56">
        <f>IF(B15="","",IF(AND(J15="",K15="",),"",SUM(P15:Q15)))</f>
      </c>
      <c r="N15" s="57"/>
      <c r="P15" s="67">
        <f t="shared" si="3"/>
      </c>
      <c r="Q15" s="67">
        <f t="shared" si="4"/>
      </c>
    </row>
    <row r="16" spans="1:17" ht="24" customHeight="1">
      <c r="A16" s="2">
        <v>14</v>
      </c>
      <c r="B16" s="82"/>
      <c r="C16" s="84"/>
      <c r="D16" s="83"/>
      <c r="E16" s="85"/>
      <c r="F16" s="82"/>
      <c r="G16" s="84"/>
      <c r="H16" s="6">
        <f>IF(ISNUMBER(D16),DATEDIF(D16,H$1,"Y"),"")</f>
      </c>
      <c r="I16" s="6"/>
      <c r="J16" s="6">
        <f>IF(I16="１部",IF(H16&lt;=12,"小学",IF(C16="女",IF(H16&lt;=15,"中学",IF(H16&lt;=18,"高校","女子")),IF(H16&lt;=15,"中学",IF(H16&lt;=18,"高校",IF(H16&lt;=25,"青年",IF(H16&lt;=34,"成年","壮年")))))),IF(H16="","",IF(H16&lt;=40,"エラー",IF(H16&lt;=49,"A",IF(H16&lt;=59,"B",IF(H16&lt;=69,"C","D"))))))</f>
      </c>
      <c r="K16" s="6">
        <f>IF(B16="","",IF(C16="女","女子の部",IF(H16&lt;=13,"小学生の部",IF(H16&lt;=44,"４４歳以下の部",IF(H16&lt;60,"４５歳以上の部","６０歳以上の部")))))</f>
      </c>
      <c r="L16" s="47"/>
      <c r="M16" s="56">
        <f>IF(B16="","",IF(AND(J16="",K16="",),"",SUM(P16:Q16)))</f>
      </c>
      <c r="N16" s="57"/>
      <c r="P16" s="67">
        <f t="shared" si="3"/>
      </c>
      <c r="Q16" s="67">
        <f t="shared" si="4"/>
      </c>
    </row>
    <row r="17" spans="1:17" ht="24" customHeight="1">
      <c r="A17" s="2">
        <v>15</v>
      </c>
      <c r="B17" s="82"/>
      <c r="C17" s="84"/>
      <c r="D17" s="83"/>
      <c r="E17" s="85"/>
      <c r="F17" s="82"/>
      <c r="G17" s="84"/>
      <c r="H17" s="6">
        <f>IF(ISNUMBER(D17),DATEDIF(D17,H$1,"Y"),"")</f>
      </c>
      <c r="I17" s="6"/>
      <c r="J17" s="6">
        <f>IF(I17="１部",IF(H17&lt;=12,"小学",IF(C17="女",IF(H17&lt;=15,"中学",IF(H17&lt;=18,"高校","女子")),IF(H17&lt;=15,"中学",IF(H17&lt;=18,"高校",IF(H17&lt;=25,"青年",IF(H17&lt;=34,"成年","壮年")))))),IF(H17="","",IF(H17&lt;=40,"エラー",IF(H17&lt;=49,"A",IF(H17&lt;=59,"B",IF(H17&lt;=69,"C","D"))))))</f>
      </c>
      <c r="K17" s="6">
        <f>IF(B17="","",IF(C17="女","女子の部",IF(H17&lt;=13,"小学生の部",IF(H17&lt;=44,"４４歳以下の部",IF(H17&lt;60,"４５歳以上の部","６０歳以上の部")))))</f>
      </c>
      <c r="L17" s="47"/>
      <c r="M17" s="56">
        <f>IF(B17="","",IF(AND(J17="",K17="",),"",SUM(P17:Q17)))</f>
      </c>
      <c r="N17" s="57"/>
      <c r="P17" s="67">
        <f t="shared" si="3"/>
      </c>
      <c r="Q17" s="67">
        <f t="shared" si="4"/>
      </c>
    </row>
    <row r="18" spans="1:17" ht="24" customHeight="1">
      <c r="A18" s="2">
        <v>16</v>
      </c>
      <c r="B18" s="82"/>
      <c r="C18" s="84"/>
      <c r="D18" s="83"/>
      <c r="E18" s="85"/>
      <c r="F18" s="82"/>
      <c r="G18" s="84"/>
      <c r="H18" s="6">
        <f>IF(ISNUMBER(D18),DATEDIF(D18,H$1,"Y"),"")</f>
      </c>
      <c r="I18" s="6"/>
      <c r="J18" s="6">
        <f>IF(I18="１部",IF(H18&lt;=12,"小学",IF(C18="女",IF(H18&lt;=15,"中学",IF(H18&lt;=18,"高校","女子")),IF(H18&lt;=15,"中学",IF(H18&lt;=18,"高校",IF(H18&lt;=25,"青年",IF(H18&lt;=34,"成年","壮年")))))),IF(H18="","",IF(H18&lt;=40,"エラー",IF(H18&lt;=49,"A",IF(H18&lt;=59,"B",IF(H18&lt;=69,"C","D"))))))</f>
      </c>
      <c r="K18" s="6">
        <f>IF(B18="","",IF(C18="女","女子の部",IF(H18&lt;=13,"小学生の部",IF(H18&lt;=44,"４４歳以下の部",IF(H18&lt;60,"４５歳以上の部","６０歳以上の部")))))</f>
      </c>
      <c r="L18" s="47"/>
      <c r="M18" s="56">
        <f>IF(B18="","",IF(AND(J18="",K18="",),"",SUM(P18:Q18)))</f>
      </c>
      <c r="N18" s="58"/>
      <c r="P18" s="67">
        <f t="shared" si="3"/>
      </c>
      <c r="Q18" s="67">
        <f t="shared" si="4"/>
      </c>
    </row>
    <row r="19" spans="12:14" ht="19.5" customHeight="1">
      <c r="L19" s="76" t="s">
        <v>19</v>
      </c>
      <c r="M19" s="79">
        <f>SUM(M3:M18)</f>
        <v>12000</v>
      </c>
      <c r="N19" s="81"/>
    </row>
    <row r="20" spans="13:14" ht="13.5">
      <c r="M20" s="66"/>
      <c r="N20" s="80"/>
    </row>
    <row r="21" spans="5:14" ht="13.5">
      <c r="E21" s="59"/>
      <c r="F21" s="59"/>
      <c r="I21" s="87" t="s">
        <v>24</v>
      </c>
      <c r="J21" s="87"/>
      <c r="K21" s="88" t="s">
        <v>25</v>
      </c>
      <c r="L21" s="88"/>
      <c r="M21" s="68" t="s">
        <v>64</v>
      </c>
      <c r="N21" s="68" t="s">
        <v>63</v>
      </c>
    </row>
    <row r="22" spans="9:14" ht="13.5">
      <c r="I22" s="69" t="s">
        <v>68</v>
      </c>
      <c r="J22" s="70">
        <f>COUNTIF(J$3:J$18,I22)</f>
        <v>0</v>
      </c>
      <c r="K22" s="71" t="s">
        <v>15</v>
      </c>
      <c r="L22" s="70">
        <f aca="true" t="shared" si="6" ref="L22:L28">COUNTIF(K$3:K$18,K22)</f>
        <v>1</v>
      </c>
      <c r="M22" s="72">
        <v>3500</v>
      </c>
      <c r="N22" s="72">
        <v>2500</v>
      </c>
    </row>
    <row r="23" spans="9:14" ht="13.5">
      <c r="I23" s="69" t="s">
        <v>69</v>
      </c>
      <c r="J23" s="70">
        <f aca="true" t="shared" si="7" ref="J23:J32">COUNTIF(J$3:J$18,I23)</f>
        <v>1</v>
      </c>
      <c r="K23" s="71" t="s">
        <v>16</v>
      </c>
      <c r="L23" s="70">
        <f t="shared" si="6"/>
        <v>0</v>
      </c>
      <c r="M23" s="72">
        <v>3500</v>
      </c>
      <c r="N23" s="72">
        <v>2500</v>
      </c>
    </row>
    <row r="24" spans="9:14" ht="13.5">
      <c r="I24" s="69" t="s">
        <v>70</v>
      </c>
      <c r="J24" s="70">
        <f t="shared" si="7"/>
        <v>0</v>
      </c>
      <c r="K24" s="71" t="s">
        <v>17</v>
      </c>
      <c r="L24" s="70">
        <f t="shared" si="6"/>
        <v>1</v>
      </c>
      <c r="M24" s="72">
        <v>3500</v>
      </c>
      <c r="N24" s="72">
        <v>2500</v>
      </c>
    </row>
    <row r="25" spans="9:14" ht="13.5">
      <c r="I25" s="69" t="s">
        <v>71</v>
      </c>
      <c r="J25" s="70">
        <f t="shared" si="7"/>
        <v>0</v>
      </c>
      <c r="K25" s="73" t="s">
        <v>20</v>
      </c>
      <c r="L25" s="70">
        <f t="shared" si="6"/>
        <v>0</v>
      </c>
      <c r="M25" s="72">
        <v>3500</v>
      </c>
      <c r="N25" s="72">
        <v>2500</v>
      </c>
    </row>
    <row r="26" spans="9:14" ht="13.5">
      <c r="I26" s="69" t="s">
        <v>72</v>
      </c>
      <c r="J26" s="70">
        <f t="shared" si="7"/>
        <v>0</v>
      </c>
      <c r="K26" s="73" t="s">
        <v>65</v>
      </c>
      <c r="L26" s="70">
        <f t="shared" si="6"/>
        <v>0</v>
      </c>
      <c r="M26" s="72">
        <v>1000</v>
      </c>
      <c r="N26" s="72">
        <v>1000</v>
      </c>
    </row>
    <row r="27" spans="9:14" ht="13.5">
      <c r="I27" s="69" t="s">
        <v>73</v>
      </c>
      <c r="J27" s="70">
        <f t="shared" si="7"/>
        <v>0</v>
      </c>
      <c r="K27" s="73" t="s">
        <v>66</v>
      </c>
      <c r="L27" s="70">
        <f t="shared" si="6"/>
        <v>0</v>
      </c>
      <c r="M27" s="72">
        <v>1500</v>
      </c>
      <c r="N27" s="72">
        <v>1500</v>
      </c>
    </row>
    <row r="28" spans="9:14" ht="13.5">
      <c r="I28" s="69" t="s">
        <v>74</v>
      </c>
      <c r="J28" s="70">
        <f t="shared" si="7"/>
        <v>0</v>
      </c>
      <c r="K28" s="73" t="s">
        <v>67</v>
      </c>
      <c r="L28" s="70">
        <f t="shared" si="6"/>
        <v>0</v>
      </c>
      <c r="M28" s="72">
        <v>2000</v>
      </c>
      <c r="N28" s="72">
        <v>2000</v>
      </c>
    </row>
    <row r="29" spans="9:14" ht="13.5">
      <c r="I29" s="69" t="s">
        <v>22</v>
      </c>
      <c r="J29" s="70">
        <f t="shared" si="7"/>
        <v>0</v>
      </c>
      <c r="K29" s="74"/>
      <c r="L29" s="74"/>
      <c r="M29" s="72">
        <v>3500</v>
      </c>
      <c r="N29" s="74"/>
    </row>
    <row r="30" spans="9:14" ht="13.5">
      <c r="I30" s="69" t="s">
        <v>26</v>
      </c>
      <c r="J30" s="70">
        <f t="shared" si="7"/>
        <v>0</v>
      </c>
      <c r="K30" s="74"/>
      <c r="L30" s="74"/>
      <c r="M30" s="72">
        <v>3500</v>
      </c>
      <c r="N30" s="74"/>
    </row>
    <row r="31" spans="9:14" ht="13.5">
      <c r="I31" s="69" t="s">
        <v>21</v>
      </c>
      <c r="J31" s="70">
        <f t="shared" si="7"/>
        <v>1</v>
      </c>
      <c r="K31" s="74"/>
      <c r="L31" s="74"/>
      <c r="M31" s="72">
        <v>3500</v>
      </c>
      <c r="N31" s="74"/>
    </row>
    <row r="32" spans="9:14" ht="13.5">
      <c r="I32" s="69" t="s">
        <v>23</v>
      </c>
      <c r="J32" s="70">
        <f t="shared" si="7"/>
        <v>0</v>
      </c>
      <c r="K32" s="74"/>
      <c r="L32" s="74"/>
      <c r="M32" s="72">
        <v>3500</v>
      </c>
      <c r="N32" s="74"/>
    </row>
    <row r="33" spans="9:14" ht="15.75" customHeight="1">
      <c r="I33" s="78" t="s">
        <v>19</v>
      </c>
      <c r="J33" s="75">
        <f>SUM(J21:J32)</f>
        <v>2</v>
      </c>
      <c r="K33" s="77" t="s">
        <v>19</v>
      </c>
      <c r="L33" s="75">
        <f>SUM(L22:L32)</f>
        <v>2</v>
      </c>
      <c r="M33" s="74"/>
      <c r="N33" s="74"/>
    </row>
  </sheetData>
  <sheetProtection/>
  <mergeCells count="5">
    <mergeCell ref="I1:J1"/>
    <mergeCell ref="F1:G1"/>
    <mergeCell ref="K1:L1"/>
    <mergeCell ref="I21:J21"/>
    <mergeCell ref="K21:L21"/>
  </mergeCells>
  <dataValidations count="2">
    <dataValidation type="list" allowBlank="1" showInputMessage="1" showErrorMessage="1" sqref="C3">
      <formula1>"男,女"</formula1>
    </dataValidation>
    <dataValidation type="list" allowBlank="1" showInputMessage="1" showErrorMessage="1" sqref="I3:I18">
      <formula1>" ,１部,マスターズの部"</formula1>
    </dataValidation>
  </dataValidations>
  <printOptions/>
  <pageMargins left="0.5905511811023623" right="0.5905511811023623" top="0.7874015748031497" bottom="0.3937007874015748" header="0.5118110236220472" footer="0.11811023622047245"/>
  <pageSetup fitToHeight="1" fitToWidth="1" horizontalDpi="600" verticalDpi="600" orientation="landscape" paperSize="9" scale="90" r:id="rId1"/>
  <headerFooter alignWithMargins="0">
    <oddHeader>&amp;C&amp;14平成２６年度さいたま市民体育大会（スキー競技）・会長杯争奪クラブ対抗選手権大会　エントリー一覧</oddHead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O55"/>
  <sheetViews>
    <sheetView zoomScaleSheetLayoutView="100" zoomScalePageLayoutView="0" workbookViewId="0" topLeftCell="A1">
      <selection activeCell="S10" sqref="S10"/>
    </sheetView>
  </sheetViews>
  <sheetFormatPr defaultColWidth="8.625" defaultRowHeight="13.5"/>
  <cols>
    <col min="1" max="1" width="0.74609375" style="7" customWidth="1"/>
    <col min="2" max="2" width="5.625" style="31" customWidth="1"/>
    <col min="3" max="3" width="10.625" style="31" customWidth="1"/>
    <col min="4" max="4" width="18.625" style="31" customWidth="1"/>
    <col min="5" max="6" width="5.875" style="31" customWidth="1"/>
    <col min="7" max="7" width="9.375" style="31" customWidth="1"/>
    <col min="8" max="8" width="16.625" style="31" customWidth="1"/>
    <col min="9" max="9" width="8.625" style="31" customWidth="1"/>
    <col min="10" max="10" width="3.625" style="32" customWidth="1"/>
    <col min="11" max="11" width="3.25390625" style="31" customWidth="1"/>
    <col min="12" max="12" width="1.00390625" style="7" customWidth="1"/>
    <col min="13" max="13" width="4.00390625" style="7" customWidth="1"/>
    <col min="14" max="14" width="15.625" style="7" customWidth="1"/>
    <col min="15" max="15" width="22.00390625" style="7" customWidth="1"/>
    <col min="16" max="255" width="8.625" style="7" customWidth="1"/>
    <col min="256" max="16384" width="8.625" style="7" customWidth="1"/>
  </cols>
  <sheetData>
    <row r="1" spans="2:11" ht="20.25" customHeight="1">
      <c r="B1" s="8"/>
      <c r="C1" s="8"/>
      <c r="D1" s="8"/>
      <c r="E1" s="8"/>
      <c r="F1" s="8"/>
      <c r="G1" s="8"/>
      <c r="H1" s="8"/>
      <c r="I1" s="8"/>
      <c r="J1" s="9"/>
      <c r="K1" s="8"/>
    </row>
    <row r="2" spans="1:11" ht="13.5" customHeight="1">
      <c r="A2" s="10"/>
      <c r="B2" s="11"/>
      <c r="C2" s="11"/>
      <c r="D2" s="11"/>
      <c r="E2" s="11"/>
      <c r="F2" s="11"/>
      <c r="G2" s="11"/>
      <c r="H2" s="11"/>
      <c r="I2" s="11"/>
      <c r="J2" s="12"/>
      <c r="K2" s="11"/>
    </row>
    <row r="3" spans="1:11" ht="18" customHeight="1">
      <c r="A3" s="10"/>
      <c r="B3" s="100" t="s">
        <v>28</v>
      </c>
      <c r="C3" s="101"/>
      <c r="D3" s="106" t="s">
        <v>83</v>
      </c>
      <c r="E3" s="107"/>
      <c r="F3" s="107"/>
      <c r="G3" s="107"/>
      <c r="H3" s="107"/>
      <c r="I3" s="107"/>
      <c r="J3" s="107"/>
      <c r="K3" s="108"/>
    </row>
    <row r="4" spans="1:11" ht="18" customHeight="1">
      <c r="A4" s="10"/>
      <c r="B4" s="100" t="s">
        <v>29</v>
      </c>
      <c r="C4" s="101"/>
      <c r="D4" s="109" t="s">
        <v>78</v>
      </c>
      <c r="E4" s="110"/>
      <c r="F4" s="113" t="s">
        <v>30</v>
      </c>
      <c r="G4" s="114"/>
      <c r="H4" s="117" t="s">
        <v>82</v>
      </c>
      <c r="I4" s="118"/>
      <c r="J4" s="118"/>
      <c r="K4" s="119"/>
    </row>
    <row r="5" spans="1:11" ht="18" customHeight="1">
      <c r="A5" s="10"/>
      <c r="B5" s="100" t="s">
        <v>31</v>
      </c>
      <c r="C5" s="101"/>
      <c r="D5" s="64" t="s">
        <v>85</v>
      </c>
      <c r="E5" s="93" t="s">
        <v>86</v>
      </c>
      <c r="F5" s="93"/>
      <c r="G5" s="93"/>
      <c r="H5" s="93"/>
      <c r="I5" s="93"/>
      <c r="J5" s="93"/>
      <c r="K5" s="94"/>
    </row>
    <row r="6" spans="1:11" ht="18" customHeight="1">
      <c r="A6" s="10"/>
      <c r="B6" s="100" t="s">
        <v>32</v>
      </c>
      <c r="C6" s="101"/>
      <c r="D6" s="111" t="s">
        <v>81</v>
      </c>
      <c r="E6" s="112"/>
      <c r="F6" s="115" t="s">
        <v>49</v>
      </c>
      <c r="G6" s="116"/>
      <c r="H6" s="102" t="s">
        <v>80</v>
      </c>
      <c r="I6" s="103"/>
      <c r="J6" s="103"/>
      <c r="K6" s="104"/>
    </row>
    <row r="7" spans="1:14" ht="13.5" customHeight="1">
      <c r="A7" s="10"/>
      <c r="B7" s="11"/>
      <c r="C7" s="11"/>
      <c r="D7" s="11"/>
      <c r="E7" s="11"/>
      <c r="F7" s="11"/>
      <c r="G7" s="11"/>
      <c r="H7" s="11"/>
      <c r="I7" s="11"/>
      <c r="J7" s="12"/>
      <c r="K7" s="11"/>
      <c r="N7" s="13" t="s">
        <v>34</v>
      </c>
    </row>
    <row r="8" spans="1:14" ht="15.75" customHeight="1">
      <c r="A8" s="10"/>
      <c r="B8" s="95">
        <v>1</v>
      </c>
      <c r="C8" s="14" t="s">
        <v>35</v>
      </c>
      <c r="D8" s="105" t="s">
        <v>36</v>
      </c>
      <c r="E8" s="105"/>
      <c r="F8" s="105"/>
      <c r="G8" s="105"/>
      <c r="H8" s="15" t="s">
        <v>37</v>
      </c>
      <c r="I8" s="97" t="s">
        <v>38</v>
      </c>
      <c r="J8" s="98"/>
      <c r="K8" s="99"/>
      <c r="N8" s="16">
        <v>42095</v>
      </c>
    </row>
    <row r="9" spans="1:11" ht="12" customHeight="1">
      <c r="A9" s="10"/>
      <c r="B9" s="95"/>
      <c r="C9" s="17"/>
      <c r="D9" s="89" t="s">
        <v>77</v>
      </c>
      <c r="E9" s="89"/>
      <c r="F9" s="89"/>
      <c r="G9" s="18"/>
      <c r="H9" s="19"/>
      <c r="I9" s="20"/>
      <c r="J9" s="21"/>
      <c r="K9" s="22"/>
    </row>
    <row r="10" spans="1:15" ht="16.5" customHeight="1">
      <c r="A10" s="10"/>
      <c r="B10" s="95"/>
      <c r="C10" s="23" t="s">
        <v>39</v>
      </c>
      <c r="D10" s="90"/>
      <c r="E10" s="90"/>
      <c r="F10" s="90"/>
      <c r="G10" s="24" t="s">
        <v>40</v>
      </c>
      <c r="H10" s="91">
        <f>IF(N10=0,$O$10,IF(N10="","",N10))</f>
        <v>18516</v>
      </c>
      <c r="I10" s="92"/>
      <c r="J10" s="61">
        <f>IF(ISNUMBER(N10),DATEDIF(N10,N$8,"Y"),"")</f>
        <v>64</v>
      </c>
      <c r="K10" s="26" t="s">
        <v>41</v>
      </c>
      <c r="N10" s="62">
        <v>18516</v>
      </c>
      <c r="O10" s="27" t="s">
        <v>42</v>
      </c>
    </row>
    <row r="11" spans="1:14" ht="15.75" customHeight="1">
      <c r="A11" s="10"/>
      <c r="B11" s="95">
        <v>2</v>
      </c>
      <c r="C11" s="14" t="s">
        <v>35</v>
      </c>
      <c r="D11" s="96" t="s">
        <v>36</v>
      </c>
      <c r="E11" s="96"/>
      <c r="F11" s="96"/>
      <c r="G11" s="96"/>
      <c r="H11" s="15" t="s">
        <v>37</v>
      </c>
      <c r="I11" s="97" t="s">
        <v>38</v>
      </c>
      <c r="J11" s="98"/>
      <c r="K11" s="99"/>
      <c r="N11" s="60"/>
    </row>
    <row r="12" spans="1:14" ht="12" customHeight="1">
      <c r="A12" s="10"/>
      <c r="B12" s="95"/>
      <c r="C12" s="17"/>
      <c r="D12" s="89" t="s">
        <v>89</v>
      </c>
      <c r="E12" s="89"/>
      <c r="F12" s="89"/>
      <c r="G12" s="18"/>
      <c r="H12" s="19"/>
      <c r="I12" s="20"/>
      <c r="J12" s="21"/>
      <c r="K12" s="22"/>
      <c r="N12" s="60"/>
    </row>
    <row r="13" spans="1:14" ht="16.5" customHeight="1">
      <c r="A13" s="10"/>
      <c r="B13" s="95"/>
      <c r="C13" s="23" t="s">
        <v>39</v>
      </c>
      <c r="D13" s="90"/>
      <c r="E13" s="90"/>
      <c r="F13" s="90"/>
      <c r="G13" s="24" t="s">
        <v>40</v>
      </c>
      <c r="H13" s="91">
        <f>IF(N13=0,$O$10,IF(N13="","",N13))</f>
        <v>27647</v>
      </c>
      <c r="I13" s="92"/>
      <c r="J13" s="61">
        <f>IF(ISNUMBER(N13),DATEDIF(N13,N$8,"Y"),"")</f>
        <v>39</v>
      </c>
      <c r="K13" s="26" t="s">
        <v>41</v>
      </c>
      <c r="N13" s="62">
        <v>27647</v>
      </c>
    </row>
    <row r="14" spans="1:14" ht="15.75" customHeight="1">
      <c r="A14" s="10"/>
      <c r="B14" s="95">
        <v>3</v>
      </c>
      <c r="C14" s="14" t="s">
        <v>35</v>
      </c>
      <c r="D14" s="96" t="s">
        <v>36</v>
      </c>
      <c r="E14" s="96"/>
      <c r="F14" s="96"/>
      <c r="G14" s="96"/>
      <c r="H14" s="15" t="s">
        <v>37</v>
      </c>
      <c r="I14" s="97" t="s">
        <v>38</v>
      </c>
      <c r="J14" s="98"/>
      <c r="K14" s="99"/>
      <c r="N14" s="60"/>
    </row>
    <row r="15" spans="1:14" ht="12" customHeight="1">
      <c r="A15" s="10"/>
      <c r="B15" s="95"/>
      <c r="C15" s="17"/>
      <c r="D15" s="89"/>
      <c r="E15" s="89"/>
      <c r="F15" s="89"/>
      <c r="G15" s="18"/>
      <c r="H15" s="19"/>
      <c r="I15" s="20"/>
      <c r="J15" s="21"/>
      <c r="K15" s="22"/>
      <c r="N15" s="60"/>
    </row>
    <row r="16" spans="1:14" ht="16.5" customHeight="1">
      <c r="A16" s="10"/>
      <c r="B16" s="95"/>
      <c r="C16" s="23" t="s">
        <v>39</v>
      </c>
      <c r="D16" s="90"/>
      <c r="E16" s="90"/>
      <c r="F16" s="90"/>
      <c r="G16" s="24" t="s">
        <v>40</v>
      </c>
      <c r="H16" s="91" t="str">
        <f>IF(N16=0,$O$10,IF(N16="","",N16))</f>
        <v>昭・平　　年　 月　 日</v>
      </c>
      <c r="I16" s="92"/>
      <c r="J16" s="61">
        <f>IF(ISNUMBER(N16),DATEDIF(N16,N$8,"Y"),"")</f>
      </c>
      <c r="K16" s="26" t="s">
        <v>41</v>
      </c>
      <c r="N16" s="62"/>
    </row>
    <row r="17" spans="1:14" ht="15.75" customHeight="1">
      <c r="A17" s="10"/>
      <c r="B17" s="95">
        <v>4</v>
      </c>
      <c r="C17" s="14" t="s">
        <v>35</v>
      </c>
      <c r="D17" s="96" t="s">
        <v>36</v>
      </c>
      <c r="E17" s="96"/>
      <c r="F17" s="96"/>
      <c r="G17" s="96"/>
      <c r="H17" s="15" t="s">
        <v>37</v>
      </c>
      <c r="I17" s="97" t="s">
        <v>38</v>
      </c>
      <c r="J17" s="98"/>
      <c r="K17" s="99"/>
      <c r="N17" s="60"/>
    </row>
    <row r="18" spans="1:14" ht="12" customHeight="1">
      <c r="A18" s="10"/>
      <c r="B18" s="95"/>
      <c r="C18" s="17"/>
      <c r="D18" s="89"/>
      <c r="E18" s="89"/>
      <c r="F18" s="89"/>
      <c r="G18" s="18"/>
      <c r="H18" s="19"/>
      <c r="I18" s="20"/>
      <c r="J18" s="21"/>
      <c r="K18" s="22"/>
      <c r="N18" s="60"/>
    </row>
    <row r="19" spans="1:14" ht="16.5" customHeight="1">
      <c r="A19" s="10"/>
      <c r="B19" s="95"/>
      <c r="C19" s="23" t="s">
        <v>39</v>
      </c>
      <c r="D19" s="90"/>
      <c r="E19" s="90"/>
      <c r="F19" s="90"/>
      <c r="G19" s="24" t="s">
        <v>40</v>
      </c>
      <c r="H19" s="91" t="str">
        <f>IF(N19=0,$O$10,IF(N19="","",N19))</f>
        <v>昭・平　　年　 月　 日</v>
      </c>
      <c r="I19" s="92"/>
      <c r="J19" s="61">
        <f>IF(ISNUMBER(N19),DATEDIF(N19,N$8,"Y"),"")</f>
      </c>
      <c r="K19" s="26" t="s">
        <v>41</v>
      </c>
      <c r="N19" s="62"/>
    </row>
    <row r="20" spans="1:14" ht="15.75" customHeight="1">
      <c r="A20" s="10"/>
      <c r="B20" s="95">
        <v>5</v>
      </c>
      <c r="C20" s="14" t="s">
        <v>35</v>
      </c>
      <c r="D20" s="96" t="s">
        <v>36</v>
      </c>
      <c r="E20" s="96"/>
      <c r="F20" s="96"/>
      <c r="G20" s="96"/>
      <c r="H20" s="15" t="s">
        <v>37</v>
      </c>
      <c r="I20" s="97" t="s">
        <v>38</v>
      </c>
      <c r="J20" s="98"/>
      <c r="K20" s="99"/>
      <c r="N20" s="60"/>
    </row>
    <row r="21" spans="1:14" ht="12" customHeight="1">
      <c r="A21" s="10"/>
      <c r="B21" s="95"/>
      <c r="C21" s="17"/>
      <c r="D21" s="89"/>
      <c r="E21" s="89"/>
      <c r="F21" s="89"/>
      <c r="G21" s="18"/>
      <c r="H21" s="19"/>
      <c r="I21" s="20"/>
      <c r="J21" s="21"/>
      <c r="K21" s="22"/>
      <c r="N21" s="60"/>
    </row>
    <row r="22" spans="1:14" ht="16.5" customHeight="1">
      <c r="A22" s="10"/>
      <c r="B22" s="95"/>
      <c r="C22" s="23" t="s">
        <v>39</v>
      </c>
      <c r="D22" s="90"/>
      <c r="E22" s="90"/>
      <c r="F22" s="90"/>
      <c r="G22" s="24" t="s">
        <v>40</v>
      </c>
      <c r="H22" s="91" t="str">
        <f>IF(N22=0,$O$10,IF(N22="","",N22))</f>
        <v>昭・平　　年　 月　 日</v>
      </c>
      <c r="I22" s="92"/>
      <c r="J22" s="61">
        <f>IF(ISNUMBER(N22),DATEDIF(N22,N$8,"Y"),"")</f>
      </c>
      <c r="K22" s="26" t="s">
        <v>41</v>
      </c>
      <c r="N22" s="62"/>
    </row>
    <row r="23" spans="1:14" ht="15.75" customHeight="1">
      <c r="A23" s="10"/>
      <c r="B23" s="95">
        <v>6</v>
      </c>
      <c r="C23" s="14" t="s">
        <v>35</v>
      </c>
      <c r="D23" s="96" t="s">
        <v>36</v>
      </c>
      <c r="E23" s="96"/>
      <c r="F23" s="96"/>
      <c r="G23" s="96"/>
      <c r="H23" s="15" t="s">
        <v>37</v>
      </c>
      <c r="I23" s="97" t="s">
        <v>38</v>
      </c>
      <c r="J23" s="98"/>
      <c r="K23" s="99"/>
      <c r="N23" s="60"/>
    </row>
    <row r="24" spans="1:14" ht="12" customHeight="1">
      <c r="A24" s="10"/>
      <c r="B24" s="95"/>
      <c r="C24" s="17"/>
      <c r="D24" s="89"/>
      <c r="E24" s="89"/>
      <c r="F24" s="89"/>
      <c r="G24" s="18"/>
      <c r="H24" s="19"/>
      <c r="I24" s="20"/>
      <c r="J24" s="21"/>
      <c r="K24" s="22"/>
      <c r="N24" s="60"/>
    </row>
    <row r="25" spans="1:14" ht="16.5" customHeight="1">
      <c r="A25" s="10"/>
      <c r="B25" s="95"/>
      <c r="C25" s="23" t="s">
        <v>39</v>
      </c>
      <c r="D25" s="90"/>
      <c r="E25" s="90"/>
      <c r="F25" s="90"/>
      <c r="G25" s="24" t="s">
        <v>40</v>
      </c>
      <c r="H25" s="91" t="str">
        <f>IF(N25=0,$O$10,IF(N25="","",N25))</f>
        <v>昭・平　　年　 月　 日</v>
      </c>
      <c r="I25" s="92"/>
      <c r="J25" s="61">
        <f>IF(ISNUMBER(N25),DATEDIF(N25,N$8,"Y"),"")</f>
      </c>
      <c r="K25" s="26" t="s">
        <v>41</v>
      </c>
      <c r="N25" s="62"/>
    </row>
    <row r="26" spans="1:14" ht="15.75" customHeight="1">
      <c r="A26" s="10"/>
      <c r="B26" s="95">
        <v>7</v>
      </c>
      <c r="C26" s="14" t="s">
        <v>35</v>
      </c>
      <c r="D26" s="96" t="s">
        <v>36</v>
      </c>
      <c r="E26" s="96"/>
      <c r="F26" s="96"/>
      <c r="G26" s="96"/>
      <c r="H26" s="15" t="s">
        <v>37</v>
      </c>
      <c r="I26" s="97" t="s">
        <v>38</v>
      </c>
      <c r="J26" s="98"/>
      <c r="K26" s="99"/>
      <c r="N26" s="60"/>
    </row>
    <row r="27" spans="1:14" ht="12" customHeight="1">
      <c r="A27" s="10"/>
      <c r="B27" s="95"/>
      <c r="C27" s="17"/>
      <c r="D27" s="89"/>
      <c r="E27" s="89"/>
      <c r="F27" s="89"/>
      <c r="G27" s="18"/>
      <c r="H27" s="19"/>
      <c r="I27" s="20"/>
      <c r="J27" s="21"/>
      <c r="K27" s="22"/>
      <c r="N27" s="60"/>
    </row>
    <row r="28" spans="1:14" ht="16.5" customHeight="1">
      <c r="A28" s="10"/>
      <c r="B28" s="95"/>
      <c r="C28" s="23" t="s">
        <v>39</v>
      </c>
      <c r="D28" s="90"/>
      <c r="E28" s="90"/>
      <c r="F28" s="90"/>
      <c r="G28" s="24" t="s">
        <v>40</v>
      </c>
      <c r="H28" s="91" t="str">
        <f>IF(N28=0,$O$10,IF(N28="","",N28))</f>
        <v>昭・平　　年　 月　 日</v>
      </c>
      <c r="I28" s="92"/>
      <c r="J28" s="61">
        <f>IF(ISNUMBER(N28),DATEDIF(N28,N$8,"Y"),"")</f>
      </c>
      <c r="K28" s="26" t="s">
        <v>41</v>
      </c>
      <c r="N28" s="62"/>
    </row>
    <row r="29" spans="1:14" ht="15.75" customHeight="1">
      <c r="A29" s="10"/>
      <c r="B29" s="95">
        <v>8</v>
      </c>
      <c r="C29" s="14" t="s">
        <v>35</v>
      </c>
      <c r="D29" s="96" t="s">
        <v>36</v>
      </c>
      <c r="E29" s="96"/>
      <c r="F29" s="96"/>
      <c r="G29" s="96"/>
      <c r="H29" s="15" t="s">
        <v>37</v>
      </c>
      <c r="I29" s="97" t="s">
        <v>38</v>
      </c>
      <c r="J29" s="98"/>
      <c r="K29" s="99"/>
      <c r="N29" s="60"/>
    </row>
    <row r="30" spans="1:14" ht="12" customHeight="1">
      <c r="A30" s="10"/>
      <c r="B30" s="95"/>
      <c r="C30" s="17"/>
      <c r="D30" s="89"/>
      <c r="E30" s="89"/>
      <c r="F30" s="89"/>
      <c r="G30" s="18"/>
      <c r="H30" s="19"/>
      <c r="I30" s="20"/>
      <c r="J30" s="21"/>
      <c r="K30" s="22"/>
      <c r="N30" s="60"/>
    </row>
    <row r="31" spans="1:14" ht="16.5" customHeight="1">
      <c r="A31" s="10"/>
      <c r="B31" s="95"/>
      <c r="C31" s="23" t="s">
        <v>39</v>
      </c>
      <c r="D31" s="90"/>
      <c r="E31" s="90"/>
      <c r="F31" s="90"/>
      <c r="G31" s="24" t="s">
        <v>40</v>
      </c>
      <c r="H31" s="91" t="str">
        <f>IF(N31=0,$O$10,IF(N31="","",N31))</f>
        <v>昭・平　　年　 月　 日</v>
      </c>
      <c r="I31" s="92"/>
      <c r="J31" s="61">
        <f>IF(ISNUMBER(N31),DATEDIF(N31,N$8,"Y"),"")</f>
      </c>
      <c r="K31" s="26" t="s">
        <v>41</v>
      </c>
      <c r="N31" s="62"/>
    </row>
    <row r="32" spans="1:14" ht="15.75" customHeight="1">
      <c r="A32" s="10"/>
      <c r="B32" s="95">
        <v>9</v>
      </c>
      <c r="C32" s="14" t="s">
        <v>35</v>
      </c>
      <c r="D32" s="96" t="s">
        <v>36</v>
      </c>
      <c r="E32" s="96"/>
      <c r="F32" s="96"/>
      <c r="G32" s="96"/>
      <c r="H32" s="15" t="s">
        <v>37</v>
      </c>
      <c r="I32" s="97" t="s">
        <v>38</v>
      </c>
      <c r="J32" s="98"/>
      <c r="K32" s="99"/>
      <c r="N32" s="60"/>
    </row>
    <row r="33" spans="1:14" ht="12" customHeight="1">
      <c r="A33" s="10"/>
      <c r="B33" s="95"/>
      <c r="C33" s="17"/>
      <c r="D33" s="89"/>
      <c r="E33" s="89"/>
      <c r="F33" s="89"/>
      <c r="G33" s="18"/>
      <c r="H33" s="19"/>
      <c r="I33" s="20"/>
      <c r="J33" s="21"/>
      <c r="K33" s="22"/>
      <c r="N33" s="60"/>
    </row>
    <row r="34" spans="1:14" ht="16.5" customHeight="1">
      <c r="A34" s="10"/>
      <c r="B34" s="95"/>
      <c r="C34" s="23" t="s">
        <v>39</v>
      </c>
      <c r="D34" s="90"/>
      <c r="E34" s="90"/>
      <c r="F34" s="90"/>
      <c r="G34" s="24" t="s">
        <v>40</v>
      </c>
      <c r="H34" s="91" t="str">
        <f>IF(N34=0,$O$10,IF(N34="","",N34))</f>
        <v>昭・平　　年　 月　 日</v>
      </c>
      <c r="I34" s="92"/>
      <c r="J34" s="61">
        <f>IF(ISNUMBER(N34),DATEDIF(N34,N$8,"Y"),"")</f>
      </c>
      <c r="K34" s="26" t="s">
        <v>41</v>
      </c>
      <c r="N34" s="62"/>
    </row>
    <row r="35" spans="1:14" ht="15.75" customHeight="1">
      <c r="A35" s="10"/>
      <c r="B35" s="95">
        <v>10</v>
      </c>
      <c r="C35" s="14" t="s">
        <v>35</v>
      </c>
      <c r="D35" s="96" t="s">
        <v>36</v>
      </c>
      <c r="E35" s="96"/>
      <c r="F35" s="96"/>
      <c r="G35" s="96"/>
      <c r="H35" s="15" t="s">
        <v>37</v>
      </c>
      <c r="I35" s="97" t="s">
        <v>38</v>
      </c>
      <c r="J35" s="98"/>
      <c r="K35" s="99"/>
      <c r="N35" s="60"/>
    </row>
    <row r="36" spans="1:14" ht="12" customHeight="1">
      <c r="A36" s="10"/>
      <c r="B36" s="95"/>
      <c r="C36" s="17"/>
      <c r="D36" s="89"/>
      <c r="E36" s="89"/>
      <c r="F36" s="89"/>
      <c r="G36" s="18"/>
      <c r="H36" s="19"/>
      <c r="I36" s="20"/>
      <c r="J36" s="21"/>
      <c r="K36" s="22"/>
      <c r="N36" s="60"/>
    </row>
    <row r="37" spans="1:14" ht="16.5" customHeight="1">
      <c r="A37" s="10"/>
      <c r="B37" s="95"/>
      <c r="C37" s="23" t="s">
        <v>39</v>
      </c>
      <c r="D37" s="90"/>
      <c r="E37" s="90"/>
      <c r="F37" s="90"/>
      <c r="G37" s="24" t="s">
        <v>40</v>
      </c>
      <c r="H37" s="91" t="str">
        <f>IF(N37=0,$O$10,IF(N37="","",N37))</f>
        <v>昭・平　　年　 月　 日</v>
      </c>
      <c r="I37" s="92"/>
      <c r="J37" s="61">
        <f>IF(ISNUMBER(N37),DATEDIF(N37,N$8,"Y"),"")</f>
      </c>
      <c r="K37" s="26" t="s">
        <v>41</v>
      </c>
      <c r="N37" s="62"/>
    </row>
    <row r="38" spans="1:11" ht="15.75" customHeight="1">
      <c r="A38" s="10"/>
      <c r="B38" s="95">
        <v>11</v>
      </c>
      <c r="C38" s="14" t="s">
        <v>35</v>
      </c>
      <c r="D38" s="96" t="s">
        <v>36</v>
      </c>
      <c r="E38" s="96"/>
      <c r="F38" s="96"/>
      <c r="G38" s="96"/>
      <c r="H38" s="15" t="s">
        <v>37</v>
      </c>
      <c r="I38" s="97" t="s">
        <v>38</v>
      </c>
      <c r="J38" s="98"/>
      <c r="K38" s="99"/>
    </row>
    <row r="39" spans="1:11" ht="12" customHeight="1">
      <c r="A39" s="10"/>
      <c r="B39" s="95"/>
      <c r="C39" s="17"/>
      <c r="D39" s="89"/>
      <c r="E39" s="89"/>
      <c r="F39" s="89"/>
      <c r="G39" s="18"/>
      <c r="H39" s="19"/>
      <c r="I39" s="20"/>
      <c r="J39" s="21"/>
      <c r="K39" s="22"/>
    </row>
    <row r="40" spans="1:14" ht="16.5" customHeight="1">
      <c r="A40" s="10"/>
      <c r="B40" s="95"/>
      <c r="C40" s="23" t="s">
        <v>39</v>
      </c>
      <c r="D40" s="90"/>
      <c r="E40" s="90"/>
      <c r="F40" s="90"/>
      <c r="G40" s="24" t="s">
        <v>40</v>
      </c>
      <c r="H40" s="91" t="str">
        <f>IF(N40=0,$O$10,IF(N40="","",N40))</f>
        <v>昭・平　　年　 月　 日</v>
      </c>
      <c r="I40" s="92"/>
      <c r="J40" s="61">
        <f>IF(ISNUMBER(N40),DATEDIF(N40,N$8,"Y"),"")</f>
      </c>
      <c r="K40" s="26" t="s">
        <v>41</v>
      </c>
      <c r="N40" s="62"/>
    </row>
    <row r="41" spans="1:11" ht="15.75" customHeight="1">
      <c r="A41" s="10"/>
      <c r="B41" s="95">
        <v>12</v>
      </c>
      <c r="C41" s="14" t="s">
        <v>35</v>
      </c>
      <c r="D41" s="96" t="s">
        <v>36</v>
      </c>
      <c r="E41" s="96"/>
      <c r="F41" s="96"/>
      <c r="G41" s="96"/>
      <c r="H41" s="15" t="s">
        <v>37</v>
      </c>
      <c r="I41" s="97" t="s">
        <v>38</v>
      </c>
      <c r="J41" s="98"/>
      <c r="K41" s="99"/>
    </row>
    <row r="42" spans="1:11" ht="12" customHeight="1">
      <c r="A42" s="10"/>
      <c r="B42" s="95"/>
      <c r="C42" s="17"/>
      <c r="D42" s="89"/>
      <c r="E42" s="89"/>
      <c r="F42" s="89"/>
      <c r="G42" s="18"/>
      <c r="H42" s="19"/>
      <c r="I42" s="20"/>
      <c r="J42" s="21"/>
      <c r="K42" s="22"/>
    </row>
    <row r="43" spans="1:14" ht="16.5" customHeight="1">
      <c r="A43" s="10"/>
      <c r="B43" s="95"/>
      <c r="C43" s="23" t="s">
        <v>39</v>
      </c>
      <c r="D43" s="90"/>
      <c r="E43" s="90"/>
      <c r="F43" s="90"/>
      <c r="G43" s="24" t="s">
        <v>40</v>
      </c>
      <c r="H43" s="91" t="str">
        <f>IF(N43=0,$O$10,IF(N43="","",N43))</f>
        <v>昭・平　　年　 月　 日</v>
      </c>
      <c r="I43" s="92"/>
      <c r="J43" s="61">
        <f>IF(ISNUMBER(N43),DATEDIF(N43,N$8,"Y"),"")</f>
      </c>
      <c r="K43" s="26" t="s">
        <v>41</v>
      </c>
      <c r="N43" s="62"/>
    </row>
    <row r="44" spans="1:11" ht="15.75" customHeight="1">
      <c r="A44" s="10"/>
      <c r="B44" s="95">
        <v>13</v>
      </c>
      <c r="C44" s="14" t="s">
        <v>35</v>
      </c>
      <c r="D44" s="105" t="s">
        <v>36</v>
      </c>
      <c r="E44" s="105"/>
      <c r="F44" s="105"/>
      <c r="G44" s="105"/>
      <c r="H44" s="15" t="s">
        <v>37</v>
      </c>
      <c r="I44" s="97" t="s">
        <v>38</v>
      </c>
      <c r="J44" s="98"/>
      <c r="K44" s="99"/>
    </row>
    <row r="45" spans="1:11" ht="12" customHeight="1">
      <c r="A45" s="10"/>
      <c r="B45" s="95"/>
      <c r="C45" s="17"/>
      <c r="D45" s="120"/>
      <c r="E45" s="120"/>
      <c r="F45" s="120"/>
      <c r="G45" s="18"/>
      <c r="H45" s="19"/>
      <c r="I45" s="20"/>
      <c r="J45" s="21"/>
      <c r="K45" s="22"/>
    </row>
    <row r="46" spans="1:14" ht="18" customHeight="1">
      <c r="A46" s="10"/>
      <c r="B46" s="95"/>
      <c r="C46" s="23" t="s">
        <v>39</v>
      </c>
      <c r="D46" s="121"/>
      <c r="E46" s="121"/>
      <c r="F46" s="121"/>
      <c r="G46" s="24" t="s">
        <v>40</v>
      </c>
      <c r="H46" s="91" t="str">
        <f>IF(N46=0,$O$10,IF(N46="","",N46))</f>
        <v>昭・平　　年　 月　 日</v>
      </c>
      <c r="I46" s="92"/>
      <c r="J46" s="61">
        <f>IF(ISNUMBER(N46),DATEDIF(N46,N$8,"Y"),"")</f>
      </c>
      <c r="K46" s="26" t="s">
        <v>41</v>
      </c>
      <c r="N46" s="63"/>
    </row>
    <row r="47" spans="1:11" ht="15.75" customHeight="1">
      <c r="A47" s="10"/>
      <c r="B47" s="95">
        <v>14</v>
      </c>
      <c r="C47" s="14" t="s">
        <v>35</v>
      </c>
      <c r="D47" s="105" t="s">
        <v>36</v>
      </c>
      <c r="E47" s="105"/>
      <c r="F47" s="105"/>
      <c r="G47" s="105"/>
      <c r="H47" s="15" t="s">
        <v>37</v>
      </c>
      <c r="I47" s="97" t="s">
        <v>38</v>
      </c>
      <c r="J47" s="98"/>
      <c r="K47" s="99"/>
    </row>
    <row r="48" spans="1:11" ht="12" customHeight="1">
      <c r="A48" s="10"/>
      <c r="B48" s="95"/>
      <c r="C48" s="17"/>
      <c r="D48" s="120"/>
      <c r="E48" s="120"/>
      <c r="F48" s="120"/>
      <c r="G48" s="18"/>
      <c r="H48" s="19"/>
      <c r="I48" s="20"/>
      <c r="J48" s="21"/>
      <c r="K48" s="22"/>
    </row>
    <row r="49" spans="1:14" ht="16.5" customHeight="1">
      <c r="A49" s="10"/>
      <c r="B49" s="95"/>
      <c r="C49" s="23" t="s">
        <v>39</v>
      </c>
      <c r="D49" s="121"/>
      <c r="E49" s="121"/>
      <c r="F49" s="121"/>
      <c r="G49" s="24" t="s">
        <v>40</v>
      </c>
      <c r="H49" s="91" t="str">
        <f>IF(N49=0,$O$10,IF(N49="","",N49))</f>
        <v>昭・平　　年　 月　 日</v>
      </c>
      <c r="I49" s="92"/>
      <c r="J49" s="61">
        <f>IF(ISNUMBER(N49),DATEDIF(N49,N$8,"Y"),"")</f>
      </c>
      <c r="K49" s="26" t="s">
        <v>41</v>
      </c>
      <c r="N49" s="63"/>
    </row>
    <row r="50" spans="1:11" ht="15.75" customHeight="1">
      <c r="A50" s="10"/>
      <c r="B50" s="95">
        <v>15</v>
      </c>
      <c r="C50" s="14" t="s">
        <v>35</v>
      </c>
      <c r="D50" s="105" t="s">
        <v>36</v>
      </c>
      <c r="E50" s="105"/>
      <c r="F50" s="105"/>
      <c r="G50" s="105"/>
      <c r="H50" s="15" t="s">
        <v>37</v>
      </c>
      <c r="I50" s="97" t="s">
        <v>38</v>
      </c>
      <c r="J50" s="98"/>
      <c r="K50" s="99"/>
    </row>
    <row r="51" spans="1:11" ht="12" customHeight="1">
      <c r="A51" s="10"/>
      <c r="B51" s="95"/>
      <c r="C51" s="17"/>
      <c r="D51" s="120"/>
      <c r="E51" s="120"/>
      <c r="F51" s="120"/>
      <c r="G51" s="18"/>
      <c r="H51" s="19"/>
      <c r="I51" s="20"/>
      <c r="J51" s="21"/>
      <c r="K51" s="22"/>
    </row>
    <row r="52" spans="1:14" ht="16.5" customHeight="1">
      <c r="A52" s="10"/>
      <c r="B52" s="95"/>
      <c r="C52" s="23" t="s">
        <v>39</v>
      </c>
      <c r="D52" s="121"/>
      <c r="E52" s="121"/>
      <c r="F52" s="121"/>
      <c r="G52" s="24" t="s">
        <v>40</v>
      </c>
      <c r="H52" s="91" t="str">
        <f>IF(N52=0,$O$10,IF(N52="","",N52))</f>
        <v>昭・平　　年　 月　 日</v>
      </c>
      <c r="I52" s="92"/>
      <c r="J52" s="61">
        <f>IF(ISNUMBER(N52),DATEDIF(N52,N$8,"Y"),"")</f>
      </c>
      <c r="K52" s="26" t="s">
        <v>41</v>
      </c>
      <c r="N52" s="63"/>
    </row>
    <row r="53" spans="2:11" ht="16.5" customHeight="1">
      <c r="B53" s="28" t="s">
        <v>51</v>
      </c>
      <c r="C53" s="29"/>
      <c r="D53" s="29"/>
      <c r="E53" s="29"/>
      <c r="F53" s="29"/>
      <c r="G53" s="29"/>
      <c r="H53" s="29"/>
      <c r="I53" s="29"/>
      <c r="J53" s="30"/>
      <c r="K53" s="29"/>
    </row>
    <row r="54" spans="2:11" ht="16.5" customHeight="1">
      <c r="B54" s="48" t="s">
        <v>55</v>
      </c>
      <c r="C54" s="29"/>
      <c r="D54" s="29"/>
      <c r="E54" s="29"/>
      <c r="F54" s="29"/>
      <c r="G54" s="29"/>
      <c r="H54" s="29"/>
      <c r="I54" s="29"/>
      <c r="J54" s="30"/>
      <c r="K54" s="29"/>
    </row>
    <row r="55" spans="2:11" ht="16.5" customHeight="1">
      <c r="B55" s="48" t="s">
        <v>56</v>
      </c>
      <c r="C55" s="29"/>
      <c r="D55" s="29"/>
      <c r="E55" s="29"/>
      <c r="F55" s="29"/>
      <c r="G55" s="29"/>
      <c r="H55" s="29"/>
      <c r="I55" s="29"/>
      <c r="J55" s="30"/>
      <c r="K55" s="29"/>
    </row>
    <row r="56" ht="15.75" customHeight="1"/>
  </sheetData>
  <sheetProtection/>
  <mergeCells count="87">
    <mergeCell ref="B47:B49"/>
    <mergeCell ref="D47:G47"/>
    <mergeCell ref="I47:K47"/>
    <mergeCell ref="D48:F49"/>
    <mergeCell ref="H49:I49"/>
    <mergeCell ref="B50:B52"/>
    <mergeCell ref="D50:G50"/>
    <mergeCell ref="I50:K50"/>
    <mergeCell ref="D51:F52"/>
    <mergeCell ref="H52:I52"/>
    <mergeCell ref="B41:B43"/>
    <mergeCell ref="D41:G41"/>
    <mergeCell ref="I41:K41"/>
    <mergeCell ref="D42:F43"/>
    <mergeCell ref="H43:I43"/>
    <mergeCell ref="B44:B46"/>
    <mergeCell ref="D44:G44"/>
    <mergeCell ref="I44:K44"/>
    <mergeCell ref="D45:F46"/>
    <mergeCell ref="H46:I46"/>
    <mergeCell ref="B35:B37"/>
    <mergeCell ref="D35:G35"/>
    <mergeCell ref="I35:K35"/>
    <mergeCell ref="D36:F37"/>
    <mergeCell ref="H37:I37"/>
    <mergeCell ref="B38:B40"/>
    <mergeCell ref="D38:G38"/>
    <mergeCell ref="I38:K38"/>
    <mergeCell ref="D39:F40"/>
    <mergeCell ref="H40:I40"/>
    <mergeCell ref="B29:B31"/>
    <mergeCell ref="D29:G29"/>
    <mergeCell ref="I29:K29"/>
    <mergeCell ref="D30:F31"/>
    <mergeCell ref="H31:I31"/>
    <mergeCell ref="B32:B34"/>
    <mergeCell ref="D32:G32"/>
    <mergeCell ref="I32:K32"/>
    <mergeCell ref="D33:F34"/>
    <mergeCell ref="H34:I34"/>
    <mergeCell ref="B4:C4"/>
    <mergeCell ref="B26:B28"/>
    <mergeCell ref="D26:G26"/>
    <mergeCell ref="I26:K26"/>
    <mergeCell ref="D27:F28"/>
    <mergeCell ref="H28:I28"/>
    <mergeCell ref="B23:B25"/>
    <mergeCell ref="D23:G23"/>
    <mergeCell ref="I23:K23"/>
    <mergeCell ref="D24:F25"/>
    <mergeCell ref="H25:I25"/>
    <mergeCell ref="B5:C5"/>
    <mergeCell ref="B6:C6"/>
    <mergeCell ref="B8:B10"/>
    <mergeCell ref="D9:F10"/>
    <mergeCell ref="H19:I19"/>
    <mergeCell ref="B14:B16"/>
    <mergeCell ref="D14:G14"/>
    <mergeCell ref="I14:K14"/>
    <mergeCell ref="D15:F16"/>
    <mergeCell ref="D8:G8"/>
    <mergeCell ref="D3:K3"/>
    <mergeCell ref="D4:E4"/>
    <mergeCell ref="D6:E6"/>
    <mergeCell ref="F4:G4"/>
    <mergeCell ref="F6:G6"/>
    <mergeCell ref="H4:K4"/>
    <mergeCell ref="I17:K17"/>
    <mergeCell ref="B3:C3"/>
    <mergeCell ref="H6:K6"/>
    <mergeCell ref="H10:I10"/>
    <mergeCell ref="B11:B13"/>
    <mergeCell ref="D11:G11"/>
    <mergeCell ref="I11:K11"/>
    <mergeCell ref="D12:F13"/>
    <mergeCell ref="H13:I13"/>
    <mergeCell ref="I8:K8"/>
    <mergeCell ref="D18:F19"/>
    <mergeCell ref="H16:I16"/>
    <mergeCell ref="E5:K5"/>
    <mergeCell ref="B20:B22"/>
    <mergeCell ref="D20:G20"/>
    <mergeCell ref="I20:K20"/>
    <mergeCell ref="D21:F22"/>
    <mergeCell ref="H22:I22"/>
    <mergeCell ref="B17:B19"/>
    <mergeCell ref="D17:G17"/>
  </mergeCells>
  <printOptions horizontalCentered="1"/>
  <pageMargins left="0.4724409448818898" right="0.4330708661417323" top="0.4724409448818898" bottom="0.3937007874015748" header="0.1968503937007874" footer="0.1968503937007874"/>
  <pageSetup fitToHeight="0" fitToWidth="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S52"/>
  <sheetViews>
    <sheetView view="pageBreakPreview" zoomScaleSheetLayoutView="100" zoomScalePageLayoutView="0" workbookViewId="0" topLeftCell="A1">
      <selection activeCell="D37" sqref="D37:D38"/>
    </sheetView>
  </sheetViews>
  <sheetFormatPr defaultColWidth="8.625" defaultRowHeight="13.5"/>
  <cols>
    <col min="1" max="1" width="0.875" style="7" customWidth="1"/>
    <col min="2" max="2" width="7.625" style="31" customWidth="1"/>
    <col min="3" max="3" width="2.625" style="31" customWidth="1"/>
    <col min="4" max="4" width="18.625" style="31" customWidth="1"/>
    <col min="5" max="5" width="2.625" style="31" customWidth="1"/>
    <col min="6" max="6" width="2.125" style="31" customWidth="1"/>
    <col min="7" max="7" width="2.625" style="31" customWidth="1"/>
    <col min="8" max="8" width="4.125" style="31" customWidth="1"/>
    <col min="9" max="9" width="2.875" style="31" customWidth="1"/>
    <col min="10" max="10" width="5.00390625" style="31" customWidth="1"/>
    <col min="11" max="11" width="7.625" style="31" customWidth="1"/>
    <col min="12" max="12" width="2.625" style="31" customWidth="1"/>
    <col min="13" max="13" width="18.625" style="31" customWidth="1"/>
    <col min="14" max="14" width="2.625" style="32" customWidth="1"/>
    <col min="15" max="15" width="2.125" style="32" customWidth="1"/>
    <col min="16" max="16" width="2.625" style="32" customWidth="1"/>
    <col min="17" max="17" width="4.125" style="32" customWidth="1"/>
    <col min="18" max="18" width="2.875" style="31" customWidth="1"/>
    <col min="19" max="19" width="0.74609375" style="7" customWidth="1"/>
    <col min="20" max="20" width="4.00390625" style="7" customWidth="1"/>
    <col min="21" max="16384" width="8.625" style="7" customWidth="1"/>
  </cols>
  <sheetData>
    <row r="1" spans="2:18" ht="18" customHeight="1">
      <c r="B1" s="8"/>
      <c r="C1" s="8"/>
      <c r="D1" s="8"/>
      <c r="E1" s="8"/>
      <c r="F1" s="8"/>
      <c r="G1" s="8"/>
      <c r="H1" s="8"/>
      <c r="I1" s="8"/>
      <c r="J1" s="8"/>
      <c r="K1" s="8"/>
      <c r="L1" s="8"/>
      <c r="M1" s="8"/>
      <c r="N1" s="33"/>
      <c r="O1" s="33"/>
      <c r="P1" s="33"/>
      <c r="Q1" s="33"/>
      <c r="R1" s="33"/>
    </row>
    <row r="2" spans="1:18" ht="18" customHeight="1">
      <c r="A2" s="10"/>
      <c r="B2" s="11"/>
      <c r="C2" s="11"/>
      <c r="D2" s="11"/>
      <c r="E2" s="11"/>
      <c r="F2" s="11"/>
      <c r="G2" s="11"/>
      <c r="H2" s="11"/>
      <c r="I2" s="11"/>
      <c r="J2" s="11"/>
      <c r="K2" s="11"/>
      <c r="L2" s="11"/>
      <c r="M2" s="11"/>
      <c r="N2" s="34"/>
      <c r="O2" s="34"/>
      <c r="P2" s="34"/>
      <c r="Q2" s="34"/>
      <c r="R2" s="35" t="s">
        <v>43</v>
      </c>
    </row>
    <row r="3" spans="1:18" ht="19.5" customHeight="1">
      <c r="A3" s="10"/>
      <c r="B3" s="129" t="s">
        <v>28</v>
      </c>
      <c r="C3" s="130"/>
      <c r="D3" s="131" t="s">
        <v>84</v>
      </c>
      <c r="E3" s="132"/>
      <c r="F3" s="132"/>
      <c r="G3" s="132"/>
      <c r="H3" s="132"/>
      <c r="I3" s="132"/>
      <c r="J3" s="132"/>
      <c r="K3" s="132"/>
      <c r="L3" s="132"/>
      <c r="M3" s="132"/>
      <c r="N3" s="132"/>
      <c r="O3" s="132"/>
      <c r="P3" s="132"/>
      <c r="Q3" s="132"/>
      <c r="R3" s="133"/>
    </row>
    <row r="4" spans="1:18" ht="19.5" customHeight="1">
      <c r="A4" s="10"/>
      <c r="B4" s="135" t="s">
        <v>29</v>
      </c>
      <c r="C4" s="136"/>
      <c r="D4" s="109" t="s">
        <v>77</v>
      </c>
      <c r="E4" s="134"/>
      <c r="F4" s="134"/>
      <c r="G4" s="134"/>
      <c r="H4" s="134"/>
      <c r="I4" s="110"/>
      <c r="J4" s="137" t="s">
        <v>30</v>
      </c>
      <c r="K4" s="138"/>
      <c r="L4" s="117" t="s">
        <v>82</v>
      </c>
      <c r="M4" s="118"/>
      <c r="N4" s="118"/>
      <c r="O4" s="118"/>
      <c r="P4" s="118"/>
      <c r="Q4" s="118"/>
      <c r="R4" s="119"/>
    </row>
    <row r="5" spans="1:18" ht="19.5" customHeight="1">
      <c r="A5" s="10"/>
      <c r="B5" s="135" t="s">
        <v>31</v>
      </c>
      <c r="C5" s="136"/>
      <c r="D5" s="65" t="s">
        <v>85</v>
      </c>
      <c r="E5" s="93" t="s">
        <v>86</v>
      </c>
      <c r="F5" s="93"/>
      <c r="G5" s="93"/>
      <c r="H5" s="93"/>
      <c r="I5" s="93"/>
      <c r="J5" s="93"/>
      <c r="K5" s="93"/>
      <c r="L5" s="93"/>
      <c r="M5" s="93"/>
      <c r="N5" s="93"/>
      <c r="O5" s="93"/>
      <c r="P5" s="93"/>
      <c r="Q5" s="93"/>
      <c r="R5" s="94"/>
    </row>
    <row r="6" spans="1:18" ht="19.5" customHeight="1">
      <c r="A6" s="10"/>
      <c r="B6" s="135" t="s">
        <v>32</v>
      </c>
      <c r="C6" s="136"/>
      <c r="D6" s="117" t="s">
        <v>81</v>
      </c>
      <c r="E6" s="118"/>
      <c r="F6" s="118"/>
      <c r="G6" s="118"/>
      <c r="H6" s="118"/>
      <c r="I6" s="119"/>
      <c r="J6" s="139" t="s">
        <v>59</v>
      </c>
      <c r="K6" s="140"/>
      <c r="L6" s="141" t="s">
        <v>80</v>
      </c>
      <c r="M6" s="142"/>
      <c r="N6" s="142"/>
      <c r="O6" s="142"/>
      <c r="P6" s="142"/>
      <c r="Q6" s="142"/>
      <c r="R6" s="143"/>
    </row>
    <row r="7" spans="1:18" ht="21" customHeight="1">
      <c r="A7" s="10"/>
      <c r="B7" s="36" t="s">
        <v>44</v>
      </c>
      <c r="C7" s="50"/>
      <c r="D7" s="50"/>
      <c r="E7" s="50"/>
      <c r="F7" s="50"/>
      <c r="G7" s="50"/>
      <c r="H7" s="50"/>
      <c r="I7" s="50"/>
      <c r="J7" s="50"/>
      <c r="K7" s="36" t="s">
        <v>45</v>
      </c>
      <c r="L7" s="50"/>
      <c r="M7" s="50"/>
      <c r="N7" s="51"/>
      <c r="O7" s="51"/>
      <c r="P7" s="51"/>
      <c r="Q7" s="51"/>
      <c r="R7" s="52"/>
    </row>
    <row r="8" spans="1:18" ht="18" customHeight="1">
      <c r="A8" s="10"/>
      <c r="B8" s="37" t="s">
        <v>46</v>
      </c>
      <c r="C8" s="135" t="s">
        <v>47</v>
      </c>
      <c r="D8" s="144"/>
      <c r="E8" s="144"/>
      <c r="F8" s="144"/>
      <c r="G8" s="144"/>
      <c r="H8" s="144"/>
      <c r="I8" s="136"/>
      <c r="J8" s="38"/>
      <c r="K8" s="37" t="s">
        <v>46</v>
      </c>
      <c r="L8" s="135" t="s">
        <v>47</v>
      </c>
      <c r="M8" s="144"/>
      <c r="N8" s="144"/>
      <c r="O8" s="144"/>
      <c r="P8" s="144"/>
      <c r="Q8" s="144"/>
      <c r="R8" s="136"/>
    </row>
    <row r="9" spans="1:18" ht="15.75" customHeight="1">
      <c r="A9" s="10"/>
      <c r="B9" s="124">
        <v>1</v>
      </c>
      <c r="C9" s="125"/>
      <c r="D9" s="122"/>
      <c r="E9" s="39"/>
      <c r="F9" s="39"/>
      <c r="G9" s="39"/>
      <c r="H9" s="127"/>
      <c r="I9" s="40"/>
      <c r="J9" s="41"/>
      <c r="K9" s="124">
        <v>1</v>
      </c>
      <c r="L9" s="125"/>
      <c r="M9" s="122"/>
      <c r="N9" s="39"/>
      <c r="O9" s="39"/>
      <c r="P9" s="39"/>
      <c r="Q9" s="127"/>
      <c r="R9" s="40"/>
    </row>
    <row r="10" spans="1:18" ht="15.75" customHeight="1">
      <c r="A10" s="10"/>
      <c r="B10" s="124"/>
      <c r="C10" s="126"/>
      <c r="D10" s="123"/>
      <c r="E10" s="49" t="s">
        <v>53</v>
      </c>
      <c r="F10" s="44" t="s">
        <v>58</v>
      </c>
      <c r="G10" s="49" t="s">
        <v>54</v>
      </c>
      <c r="H10" s="128"/>
      <c r="I10" s="26" t="s">
        <v>41</v>
      </c>
      <c r="J10" s="43"/>
      <c r="K10" s="124"/>
      <c r="L10" s="126"/>
      <c r="M10" s="123"/>
      <c r="N10" s="49"/>
      <c r="O10" s="44"/>
      <c r="P10" s="49"/>
      <c r="Q10" s="128"/>
      <c r="R10" s="26" t="s">
        <v>41</v>
      </c>
    </row>
    <row r="11" spans="1:18" ht="15.75" customHeight="1">
      <c r="A11" s="10"/>
      <c r="B11" s="124">
        <v>2</v>
      </c>
      <c r="C11" s="125"/>
      <c r="D11" s="122"/>
      <c r="E11" s="39"/>
      <c r="F11" s="39"/>
      <c r="G11" s="39"/>
      <c r="H11" s="127"/>
      <c r="I11" s="40"/>
      <c r="J11" s="41"/>
      <c r="K11" s="124">
        <v>2</v>
      </c>
      <c r="L11" s="125"/>
      <c r="M11" s="122"/>
      <c r="N11" s="39"/>
      <c r="O11" s="39"/>
      <c r="P11" s="39"/>
      <c r="Q11" s="127"/>
      <c r="R11" s="40"/>
    </row>
    <row r="12" spans="1:18" ht="15.75" customHeight="1">
      <c r="A12" s="10"/>
      <c r="B12" s="124"/>
      <c r="C12" s="126"/>
      <c r="D12" s="123"/>
      <c r="E12" s="49" t="s">
        <v>53</v>
      </c>
      <c r="F12" s="44" t="s">
        <v>58</v>
      </c>
      <c r="G12" s="49" t="s">
        <v>54</v>
      </c>
      <c r="H12" s="128"/>
      <c r="I12" s="26" t="s">
        <v>41</v>
      </c>
      <c r="J12" s="43"/>
      <c r="K12" s="124"/>
      <c r="L12" s="126"/>
      <c r="M12" s="123"/>
      <c r="N12" s="49"/>
      <c r="O12" s="44"/>
      <c r="P12" s="49"/>
      <c r="Q12" s="128"/>
      <c r="R12" s="26" t="s">
        <v>41</v>
      </c>
    </row>
    <row r="13" spans="1:18" ht="15.75" customHeight="1">
      <c r="A13" s="10"/>
      <c r="B13" s="124">
        <v>3</v>
      </c>
      <c r="C13" s="125"/>
      <c r="D13" s="122"/>
      <c r="E13" s="39"/>
      <c r="F13" s="39"/>
      <c r="G13" s="39"/>
      <c r="H13" s="127"/>
      <c r="I13" s="40"/>
      <c r="J13" s="41"/>
      <c r="K13" s="124">
        <v>3</v>
      </c>
      <c r="L13" s="125"/>
      <c r="M13" s="122"/>
      <c r="N13" s="39"/>
      <c r="O13" s="39"/>
      <c r="P13" s="39"/>
      <c r="Q13" s="127"/>
      <c r="R13" s="40"/>
    </row>
    <row r="14" spans="1:18" ht="15.75" customHeight="1">
      <c r="A14" s="10"/>
      <c r="B14" s="124"/>
      <c r="C14" s="126"/>
      <c r="D14" s="123"/>
      <c r="E14" s="49" t="s">
        <v>53</v>
      </c>
      <c r="F14" s="44" t="s">
        <v>58</v>
      </c>
      <c r="G14" s="49" t="s">
        <v>54</v>
      </c>
      <c r="H14" s="128"/>
      <c r="I14" s="26" t="s">
        <v>41</v>
      </c>
      <c r="J14" s="43"/>
      <c r="K14" s="124"/>
      <c r="L14" s="126"/>
      <c r="M14" s="123"/>
      <c r="N14" s="49"/>
      <c r="O14" s="44"/>
      <c r="P14" s="49"/>
      <c r="Q14" s="128"/>
      <c r="R14" s="26" t="s">
        <v>41</v>
      </c>
    </row>
    <row r="15" spans="1:18" ht="15.75" customHeight="1">
      <c r="A15" s="10"/>
      <c r="B15" s="124">
        <v>4</v>
      </c>
      <c r="C15" s="125"/>
      <c r="D15" s="122"/>
      <c r="E15" s="39"/>
      <c r="F15" s="39"/>
      <c r="G15" s="39"/>
      <c r="H15" s="127"/>
      <c r="I15" s="40"/>
      <c r="J15" s="41"/>
      <c r="K15" s="124">
        <v>4</v>
      </c>
      <c r="L15" s="125"/>
      <c r="M15" s="122"/>
      <c r="N15" s="39"/>
      <c r="O15" s="39"/>
      <c r="P15" s="39"/>
      <c r="Q15" s="127"/>
      <c r="R15" s="40"/>
    </row>
    <row r="16" spans="1:18" ht="15.75" customHeight="1">
      <c r="A16" s="10"/>
      <c r="B16" s="124"/>
      <c r="C16" s="126"/>
      <c r="D16" s="123"/>
      <c r="E16" s="49" t="s">
        <v>53</v>
      </c>
      <c r="F16" s="44" t="s">
        <v>58</v>
      </c>
      <c r="G16" s="49" t="s">
        <v>54</v>
      </c>
      <c r="H16" s="128"/>
      <c r="I16" s="26" t="s">
        <v>41</v>
      </c>
      <c r="J16" s="43"/>
      <c r="K16" s="124"/>
      <c r="L16" s="126"/>
      <c r="M16" s="123"/>
      <c r="N16" s="49"/>
      <c r="O16" s="44"/>
      <c r="P16" s="49"/>
      <c r="Q16" s="128"/>
      <c r="R16" s="26" t="s">
        <v>41</v>
      </c>
    </row>
    <row r="17" spans="1:18" ht="15.75" customHeight="1">
      <c r="A17" s="10"/>
      <c r="B17" s="124">
        <v>5</v>
      </c>
      <c r="C17" s="125"/>
      <c r="D17" s="122"/>
      <c r="E17" s="39"/>
      <c r="F17" s="39"/>
      <c r="G17" s="39"/>
      <c r="H17" s="127"/>
      <c r="I17" s="40"/>
      <c r="J17" s="41"/>
      <c r="K17" s="124">
        <v>5</v>
      </c>
      <c r="L17" s="125"/>
      <c r="M17" s="122"/>
      <c r="N17" s="39"/>
      <c r="O17" s="39"/>
      <c r="P17" s="39"/>
      <c r="Q17" s="127"/>
      <c r="R17" s="40"/>
    </row>
    <row r="18" spans="1:18" ht="15.75" customHeight="1">
      <c r="A18" s="10"/>
      <c r="B18" s="124"/>
      <c r="C18" s="126"/>
      <c r="D18" s="123"/>
      <c r="E18" s="49" t="s">
        <v>53</v>
      </c>
      <c r="F18" s="44" t="s">
        <v>58</v>
      </c>
      <c r="G18" s="49" t="s">
        <v>54</v>
      </c>
      <c r="H18" s="128"/>
      <c r="I18" s="26" t="s">
        <v>41</v>
      </c>
      <c r="J18" s="43"/>
      <c r="K18" s="124"/>
      <c r="L18" s="126"/>
      <c r="M18" s="123"/>
      <c r="N18" s="49"/>
      <c r="O18" s="44"/>
      <c r="P18" s="49"/>
      <c r="Q18" s="128"/>
      <c r="R18" s="26" t="s">
        <v>41</v>
      </c>
    </row>
    <row r="19" spans="1:19" ht="21" customHeight="1">
      <c r="A19" s="10"/>
      <c r="B19" s="36" t="s">
        <v>50</v>
      </c>
      <c r="C19" s="44"/>
      <c r="D19" s="42"/>
      <c r="E19" s="42"/>
      <c r="F19" s="42"/>
      <c r="G19" s="42"/>
      <c r="H19" s="42"/>
      <c r="I19" s="42"/>
      <c r="J19" s="42"/>
      <c r="K19" s="36" t="s">
        <v>48</v>
      </c>
      <c r="L19" s="46"/>
      <c r="M19" s="46"/>
      <c r="N19" s="25"/>
      <c r="O19" s="25"/>
      <c r="P19" s="25"/>
      <c r="Q19" s="25"/>
      <c r="R19" s="25"/>
      <c r="S19" s="53"/>
    </row>
    <row r="20" spans="1:19" ht="18" customHeight="1">
      <c r="A20" s="10"/>
      <c r="B20" s="37" t="s">
        <v>46</v>
      </c>
      <c r="C20" s="135" t="s">
        <v>47</v>
      </c>
      <c r="D20" s="144"/>
      <c r="E20" s="144"/>
      <c r="F20" s="144"/>
      <c r="G20" s="144"/>
      <c r="H20" s="144"/>
      <c r="I20" s="136"/>
      <c r="J20" s="38"/>
      <c r="K20" s="37" t="s">
        <v>46</v>
      </c>
      <c r="L20" s="135" t="s">
        <v>47</v>
      </c>
      <c r="M20" s="144"/>
      <c r="N20" s="144"/>
      <c r="O20" s="144"/>
      <c r="P20" s="144"/>
      <c r="Q20" s="144"/>
      <c r="R20" s="136"/>
      <c r="S20" s="54"/>
    </row>
    <row r="21" spans="1:18" ht="15.75" customHeight="1">
      <c r="A21" s="10"/>
      <c r="B21" s="124">
        <v>1</v>
      </c>
      <c r="C21" s="125"/>
      <c r="D21" s="122" t="s">
        <v>77</v>
      </c>
      <c r="E21" s="39"/>
      <c r="F21" s="39"/>
      <c r="G21" s="39"/>
      <c r="H21" s="127">
        <v>64</v>
      </c>
      <c r="I21" s="40"/>
      <c r="J21" s="41"/>
      <c r="K21" s="124">
        <v>1</v>
      </c>
      <c r="L21" s="125"/>
      <c r="M21" s="122"/>
      <c r="N21" s="39"/>
      <c r="O21" s="39"/>
      <c r="P21" s="39"/>
      <c r="Q21" s="127"/>
      <c r="R21" s="40"/>
    </row>
    <row r="22" spans="1:18" ht="15.75" customHeight="1">
      <c r="A22" s="10"/>
      <c r="B22" s="124"/>
      <c r="C22" s="126"/>
      <c r="D22" s="123"/>
      <c r="E22" s="49" t="s">
        <v>53</v>
      </c>
      <c r="F22" s="44" t="s">
        <v>58</v>
      </c>
      <c r="G22" s="49" t="s">
        <v>54</v>
      </c>
      <c r="H22" s="128"/>
      <c r="I22" s="26" t="s">
        <v>41</v>
      </c>
      <c r="J22" s="43"/>
      <c r="K22" s="124"/>
      <c r="L22" s="126"/>
      <c r="M22" s="123"/>
      <c r="N22" s="49" t="s">
        <v>53</v>
      </c>
      <c r="O22" s="44" t="s">
        <v>58</v>
      </c>
      <c r="P22" s="49" t="s">
        <v>54</v>
      </c>
      <c r="Q22" s="128"/>
      <c r="R22" s="26" t="s">
        <v>41</v>
      </c>
    </row>
    <row r="23" spans="1:18" ht="15.75" customHeight="1">
      <c r="A23" s="10"/>
      <c r="B23" s="124">
        <v>2</v>
      </c>
      <c r="C23" s="125"/>
      <c r="D23" s="122"/>
      <c r="E23" s="39"/>
      <c r="F23" s="39"/>
      <c r="G23" s="39"/>
      <c r="H23" s="127"/>
      <c r="I23" s="40"/>
      <c r="J23" s="41"/>
      <c r="K23" s="124">
        <v>2</v>
      </c>
      <c r="L23" s="125"/>
      <c r="M23" s="122"/>
      <c r="N23" s="39"/>
      <c r="O23" s="39"/>
      <c r="P23" s="39"/>
      <c r="Q23" s="127"/>
      <c r="R23" s="40"/>
    </row>
    <row r="24" spans="1:18" ht="15.75" customHeight="1">
      <c r="A24" s="10"/>
      <c r="B24" s="124"/>
      <c r="C24" s="126"/>
      <c r="D24" s="123"/>
      <c r="E24" s="49" t="s">
        <v>53</v>
      </c>
      <c r="F24" s="44" t="s">
        <v>58</v>
      </c>
      <c r="G24" s="49" t="s">
        <v>54</v>
      </c>
      <c r="H24" s="128"/>
      <c r="I24" s="26" t="s">
        <v>41</v>
      </c>
      <c r="J24" s="43"/>
      <c r="K24" s="124"/>
      <c r="L24" s="126"/>
      <c r="M24" s="123"/>
      <c r="N24" s="49" t="s">
        <v>53</v>
      </c>
      <c r="O24" s="44" t="s">
        <v>58</v>
      </c>
      <c r="P24" s="49" t="s">
        <v>54</v>
      </c>
      <c r="Q24" s="128"/>
      <c r="R24" s="26" t="s">
        <v>41</v>
      </c>
    </row>
    <row r="25" spans="1:18" ht="15.75" customHeight="1">
      <c r="A25" s="10"/>
      <c r="B25" s="124">
        <v>3</v>
      </c>
      <c r="C25" s="125"/>
      <c r="D25" s="122"/>
      <c r="E25" s="39"/>
      <c r="F25" s="39"/>
      <c r="G25" s="39"/>
      <c r="H25" s="127"/>
      <c r="I25" s="40"/>
      <c r="J25" s="41"/>
      <c r="K25" s="124">
        <v>3</v>
      </c>
      <c r="L25" s="125"/>
      <c r="M25" s="122"/>
      <c r="N25" s="39"/>
      <c r="O25" s="39"/>
      <c r="P25" s="39"/>
      <c r="Q25" s="127"/>
      <c r="R25" s="40"/>
    </row>
    <row r="26" spans="1:18" ht="15.75" customHeight="1">
      <c r="A26" s="10"/>
      <c r="B26" s="124"/>
      <c r="C26" s="126"/>
      <c r="D26" s="123"/>
      <c r="E26" s="49" t="s">
        <v>53</v>
      </c>
      <c r="F26" s="44" t="s">
        <v>58</v>
      </c>
      <c r="G26" s="49" t="s">
        <v>54</v>
      </c>
      <c r="H26" s="128"/>
      <c r="I26" s="26" t="s">
        <v>41</v>
      </c>
      <c r="J26" s="43"/>
      <c r="K26" s="124"/>
      <c r="L26" s="126"/>
      <c r="M26" s="123"/>
      <c r="N26" s="49" t="s">
        <v>53</v>
      </c>
      <c r="O26" s="44" t="s">
        <v>58</v>
      </c>
      <c r="P26" s="49" t="s">
        <v>54</v>
      </c>
      <c r="Q26" s="128"/>
      <c r="R26" s="26" t="s">
        <v>41</v>
      </c>
    </row>
    <row r="27" spans="1:18" ht="15.75" customHeight="1">
      <c r="A27" s="10"/>
      <c r="B27" s="124">
        <v>4</v>
      </c>
      <c r="C27" s="125"/>
      <c r="D27" s="122"/>
      <c r="E27" s="39"/>
      <c r="F27" s="39"/>
      <c r="G27" s="39"/>
      <c r="H27" s="127"/>
      <c r="I27" s="40"/>
      <c r="J27" s="41"/>
      <c r="K27" s="124">
        <v>4</v>
      </c>
      <c r="L27" s="125"/>
      <c r="M27" s="122"/>
      <c r="N27" s="39"/>
      <c r="O27" s="39"/>
      <c r="P27" s="39"/>
      <c r="Q27" s="127"/>
      <c r="R27" s="40"/>
    </row>
    <row r="28" spans="1:18" ht="15.75" customHeight="1">
      <c r="A28" s="10"/>
      <c r="B28" s="124"/>
      <c r="C28" s="126"/>
      <c r="D28" s="123"/>
      <c r="E28" s="49" t="s">
        <v>53</v>
      </c>
      <c r="F28" s="44" t="s">
        <v>58</v>
      </c>
      <c r="G28" s="49" t="s">
        <v>54</v>
      </c>
      <c r="H28" s="128"/>
      <c r="I28" s="26" t="s">
        <v>41</v>
      </c>
      <c r="J28" s="43"/>
      <c r="K28" s="124"/>
      <c r="L28" s="126"/>
      <c r="M28" s="123"/>
      <c r="N28" s="49" t="s">
        <v>53</v>
      </c>
      <c r="O28" s="44" t="s">
        <v>58</v>
      </c>
      <c r="P28" s="49" t="s">
        <v>54</v>
      </c>
      <c r="Q28" s="128"/>
      <c r="R28" s="26" t="s">
        <v>41</v>
      </c>
    </row>
    <row r="29" spans="1:18" ht="15.75" customHeight="1">
      <c r="A29" s="10"/>
      <c r="B29" s="124">
        <v>5</v>
      </c>
      <c r="C29" s="125"/>
      <c r="D29" s="122"/>
      <c r="E29" s="39"/>
      <c r="F29" s="39"/>
      <c r="G29" s="39"/>
      <c r="H29" s="127"/>
      <c r="I29" s="40"/>
      <c r="J29" s="41"/>
      <c r="K29" s="124">
        <v>5</v>
      </c>
      <c r="L29" s="125"/>
      <c r="M29" s="122"/>
      <c r="N29" s="39"/>
      <c r="O29" s="39"/>
      <c r="P29" s="39"/>
      <c r="Q29" s="127"/>
      <c r="R29" s="40"/>
    </row>
    <row r="30" spans="1:18" ht="15.75" customHeight="1">
      <c r="A30" s="10"/>
      <c r="B30" s="124"/>
      <c r="C30" s="126"/>
      <c r="D30" s="123"/>
      <c r="E30" s="49" t="s">
        <v>53</v>
      </c>
      <c r="F30" s="44" t="s">
        <v>58</v>
      </c>
      <c r="G30" s="49" t="s">
        <v>54</v>
      </c>
      <c r="H30" s="128"/>
      <c r="I30" s="26" t="s">
        <v>41</v>
      </c>
      <c r="J30" s="43"/>
      <c r="K30" s="124"/>
      <c r="L30" s="126"/>
      <c r="M30" s="123"/>
      <c r="N30" s="49" t="s">
        <v>53</v>
      </c>
      <c r="O30" s="44" t="s">
        <v>58</v>
      </c>
      <c r="P30" s="49" t="s">
        <v>54</v>
      </c>
      <c r="Q30" s="128"/>
      <c r="R30" s="26" t="s">
        <v>41</v>
      </c>
    </row>
    <row r="31" spans="1:18" ht="15.75" customHeight="1">
      <c r="A31" s="10"/>
      <c r="B31" s="124">
        <v>6</v>
      </c>
      <c r="C31" s="125"/>
      <c r="D31" s="122"/>
      <c r="E31" s="39"/>
      <c r="F31" s="39"/>
      <c r="G31" s="39"/>
      <c r="H31" s="127"/>
      <c r="I31" s="40"/>
      <c r="J31" s="41"/>
      <c r="K31" s="124">
        <v>6</v>
      </c>
      <c r="L31" s="125"/>
      <c r="M31" s="122"/>
      <c r="N31" s="39"/>
      <c r="O31" s="39"/>
      <c r="P31" s="39"/>
      <c r="Q31" s="127"/>
      <c r="R31" s="40"/>
    </row>
    <row r="32" spans="1:18" ht="15.75" customHeight="1">
      <c r="A32" s="10"/>
      <c r="B32" s="124"/>
      <c r="C32" s="126"/>
      <c r="D32" s="123"/>
      <c r="E32" s="49" t="s">
        <v>53</v>
      </c>
      <c r="F32" s="44" t="s">
        <v>58</v>
      </c>
      <c r="G32" s="49" t="s">
        <v>54</v>
      </c>
      <c r="H32" s="128"/>
      <c r="I32" s="26" t="s">
        <v>41</v>
      </c>
      <c r="J32" s="43"/>
      <c r="K32" s="124"/>
      <c r="L32" s="126"/>
      <c r="M32" s="123"/>
      <c r="N32" s="49" t="s">
        <v>53</v>
      </c>
      <c r="O32" s="44" t="s">
        <v>58</v>
      </c>
      <c r="P32" s="49" t="s">
        <v>54</v>
      </c>
      <c r="Q32" s="128"/>
      <c r="R32" s="26" t="s">
        <v>41</v>
      </c>
    </row>
    <row r="33" spans="1:18" ht="15.75" customHeight="1">
      <c r="A33" s="10"/>
      <c r="B33" s="124">
        <v>7</v>
      </c>
      <c r="C33" s="125"/>
      <c r="D33" s="122"/>
      <c r="E33" s="39"/>
      <c r="F33" s="39"/>
      <c r="G33" s="39"/>
      <c r="H33" s="127"/>
      <c r="I33" s="40"/>
      <c r="J33" s="41"/>
      <c r="K33" s="124">
        <v>7</v>
      </c>
      <c r="L33" s="125"/>
      <c r="M33" s="122"/>
      <c r="N33" s="39"/>
      <c r="O33" s="39"/>
      <c r="P33" s="39"/>
      <c r="Q33" s="127"/>
      <c r="R33" s="40"/>
    </row>
    <row r="34" spans="1:18" ht="15.75" customHeight="1">
      <c r="A34" s="10"/>
      <c r="B34" s="124"/>
      <c r="C34" s="126"/>
      <c r="D34" s="123"/>
      <c r="E34" s="49" t="s">
        <v>53</v>
      </c>
      <c r="F34" s="44" t="s">
        <v>58</v>
      </c>
      <c r="G34" s="49" t="s">
        <v>54</v>
      </c>
      <c r="H34" s="128"/>
      <c r="I34" s="26" t="s">
        <v>41</v>
      </c>
      <c r="J34" s="43"/>
      <c r="K34" s="124"/>
      <c r="L34" s="126"/>
      <c r="M34" s="123"/>
      <c r="N34" s="49" t="s">
        <v>53</v>
      </c>
      <c r="O34" s="44" t="s">
        <v>58</v>
      </c>
      <c r="P34" s="49" t="s">
        <v>54</v>
      </c>
      <c r="Q34" s="128"/>
      <c r="R34" s="26" t="s">
        <v>41</v>
      </c>
    </row>
    <row r="35" spans="1:18" ht="15.75" customHeight="1">
      <c r="A35" s="10"/>
      <c r="B35" s="124">
        <v>8</v>
      </c>
      <c r="C35" s="125"/>
      <c r="D35" s="122"/>
      <c r="E35" s="39"/>
      <c r="F35" s="39"/>
      <c r="G35" s="39"/>
      <c r="H35" s="127"/>
      <c r="I35" s="40"/>
      <c r="J35" s="41"/>
      <c r="K35" s="124">
        <v>8</v>
      </c>
      <c r="L35" s="125"/>
      <c r="M35" s="122"/>
      <c r="N35" s="39"/>
      <c r="O35" s="39"/>
      <c r="P35" s="39"/>
      <c r="Q35" s="127"/>
      <c r="R35" s="40"/>
    </row>
    <row r="36" spans="1:18" ht="15.75" customHeight="1">
      <c r="A36" s="10"/>
      <c r="B36" s="124"/>
      <c r="C36" s="126"/>
      <c r="D36" s="123"/>
      <c r="E36" s="49" t="s">
        <v>53</v>
      </c>
      <c r="F36" s="44" t="s">
        <v>58</v>
      </c>
      <c r="G36" s="49" t="s">
        <v>54</v>
      </c>
      <c r="H36" s="128"/>
      <c r="I36" s="26" t="s">
        <v>41</v>
      </c>
      <c r="J36" s="43"/>
      <c r="K36" s="124"/>
      <c r="L36" s="126"/>
      <c r="M36" s="123"/>
      <c r="N36" s="49" t="s">
        <v>53</v>
      </c>
      <c r="O36" s="44" t="s">
        <v>58</v>
      </c>
      <c r="P36" s="49" t="s">
        <v>54</v>
      </c>
      <c r="Q36" s="128"/>
      <c r="R36" s="26" t="s">
        <v>41</v>
      </c>
    </row>
    <row r="37" spans="1:18" ht="15.75" customHeight="1">
      <c r="A37" s="10"/>
      <c r="B37" s="124">
        <v>9</v>
      </c>
      <c r="C37" s="125"/>
      <c r="D37" s="122"/>
      <c r="E37" s="39"/>
      <c r="F37" s="39"/>
      <c r="G37" s="39"/>
      <c r="H37" s="127"/>
      <c r="I37" s="40"/>
      <c r="J37" s="41"/>
      <c r="K37" s="124">
        <v>9</v>
      </c>
      <c r="L37" s="125"/>
      <c r="M37" s="122"/>
      <c r="N37" s="39"/>
      <c r="O37" s="39"/>
      <c r="P37" s="39"/>
      <c r="Q37" s="127"/>
      <c r="R37" s="40"/>
    </row>
    <row r="38" spans="1:18" ht="15.75" customHeight="1">
      <c r="A38" s="10"/>
      <c r="B38" s="124"/>
      <c r="C38" s="126"/>
      <c r="D38" s="123"/>
      <c r="E38" s="49" t="s">
        <v>53</v>
      </c>
      <c r="F38" s="44" t="s">
        <v>58</v>
      </c>
      <c r="G38" s="49" t="s">
        <v>54</v>
      </c>
      <c r="H38" s="128"/>
      <c r="I38" s="26" t="s">
        <v>41</v>
      </c>
      <c r="J38" s="43"/>
      <c r="K38" s="124"/>
      <c r="L38" s="126"/>
      <c r="M38" s="123"/>
      <c r="N38" s="49" t="s">
        <v>53</v>
      </c>
      <c r="O38" s="44" t="s">
        <v>58</v>
      </c>
      <c r="P38" s="49" t="s">
        <v>54</v>
      </c>
      <c r="Q38" s="128"/>
      <c r="R38" s="26" t="s">
        <v>41</v>
      </c>
    </row>
    <row r="39" spans="1:18" ht="15.75" customHeight="1">
      <c r="A39" s="10"/>
      <c r="B39" s="124">
        <v>10</v>
      </c>
      <c r="C39" s="125"/>
      <c r="D39" s="122"/>
      <c r="E39" s="39"/>
      <c r="F39" s="39"/>
      <c r="G39" s="39"/>
      <c r="H39" s="127"/>
      <c r="I39" s="40"/>
      <c r="J39" s="41"/>
      <c r="K39" s="124">
        <v>10</v>
      </c>
      <c r="L39" s="125"/>
      <c r="M39" s="122"/>
      <c r="N39" s="39"/>
      <c r="O39" s="39"/>
      <c r="P39" s="39"/>
      <c r="Q39" s="127"/>
      <c r="R39" s="40"/>
    </row>
    <row r="40" spans="1:18" ht="15.75" customHeight="1">
      <c r="A40" s="10"/>
      <c r="B40" s="124"/>
      <c r="C40" s="126"/>
      <c r="D40" s="123"/>
      <c r="E40" s="49" t="s">
        <v>53</v>
      </c>
      <c r="F40" s="44" t="s">
        <v>58</v>
      </c>
      <c r="G40" s="49" t="s">
        <v>54</v>
      </c>
      <c r="H40" s="128"/>
      <c r="I40" s="26" t="s">
        <v>41</v>
      </c>
      <c r="J40" s="43"/>
      <c r="K40" s="124"/>
      <c r="L40" s="126"/>
      <c r="M40" s="123"/>
      <c r="N40" s="49" t="s">
        <v>53</v>
      </c>
      <c r="O40" s="44" t="s">
        <v>58</v>
      </c>
      <c r="P40" s="49" t="s">
        <v>54</v>
      </c>
      <c r="Q40" s="128"/>
      <c r="R40" s="26" t="s">
        <v>41</v>
      </c>
    </row>
    <row r="41" spans="1:18" ht="15.75" customHeight="1">
      <c r="A41" s="10"/>
      <c r="B41" s="145">
        <v>11</v>
      </c>
      <c r="C41" s="125"/>
      <c r="D41" s="122"/>
      <c r="E41" s="39"/>
      <c r="F41" s="39"/>
      <c r="G41" s="39"/>
      <c r="H41" s="127"/>
      <c r="I41" s="40"/>
      <c r="J41" s="41"/>
      <c r="K41" s="145">
        <v>11</v>
      </c>
      <c r="L41" s="125"/>
      <c r="M41" s="122"/>
      <c r="N41" s="39"/>
      <c r="O41" s="39"/>
      <c r="P41" s="39"/>
      <c r="Q41" s="127"/>
      <c r="R41" s="40"/>
    </row>
    <row r="42" spans="1:18" ht="15.75" customHeight="1">
      <c r="A42" s="10"/>
      <c r="B42" s="146"/>
      <c r="C42" s="126"/>
      <c r="D42" s="123"/>
      <c r="E42" s="49" t="s">
        <v>53</v>
      </c>
      <c r="F42" s="44" t="s">
        <v>58</v>
      </c>
      <c r="G42" s="49" t="s">
        <v>54</v>
      </c>
      <c r="H42" s="128"/>
      <c r="I42" s="26" t="s">
        <v>41</v>
      </c>
      <c r="J42" s="43"/>
      <c r="K42" s="146"/>
      <c r="L42" s="126"/>
      <c r="M42" s="123"/>
      <c r="N42" s="49" t="s">
        <v>53</v>
      </c>
      <c r="O42" s="44" t="s">
        <v>58</v>
      </c>
      <c r="P42" s="49" t="s">
        <v>54</v>
      </c>
      <c r="Q42" s="128"/>
      <c r="R42" s="26" t="s">
        <v>41</v>
      </c>
    </row>
    <row r="43" spans="1:18" ht="15.75" customHeight="1">
      <c r="A43" s="10"/>
      <c r="B43" s="145">
        <v>12</v>
      </c>
      <c r="C43" s="125"/>
      <c r="D43" s="122"/>
      <c r="E43" s="39"/>
      <c r="F43" s="39"/>
      <c r="G43" s="39"/>
      <c r="H43" s="127"/>
      <c r="I43" s="40"/>
      <c r="J43" s="41"/>
      <c r="K43" s="145">
        <v>12</v>
      </c>
      <c r="L43" s="125"/>
      <c r="M43" s="122"/>
      <c r="N43" s="39"/>
      <c r="O43" s="39"/>
      <c r="P43" s="39"/>
      <c r="Q43" s="127"/>
      <c r="R43" s="40"/>
    </row>
    <row r="44" spans="1:18" ht="15.75" customHeight="1">
      <c r="A44" s="10"/>
      <c r="B44" s="146"/>
      <c r="C44" s="126"/>
      <c r="D44" s="123"/>
      <c r="E44" s="49" t="s">
        <v>53</v>
      </c>
      <c r="F44" s="44" t="s">
        <v>58</v>
      </c>
      <c r="G44" s="49" t="s">
        <v>54</v>
      </c>
      <c r="H44" s="128"/>
      <c r="I44" s="26" t="s">
        <v>41</v>
      </c>
      <c r="J44" s="43"/>
      <c r="K44" s="146"/>
      <c r="L44" s="126"/>
      <c r="M44" s="123"/>
      <c r="N44" s="49" t="s">
        <v>53</v>
      </c>
      <c r="O44" s="44" t="s">
        <v>58</v>
      </c>
      <c r="P44" s="49" t="s">
        <v>54</v>
      </c>
      <c r="Q44" s="128"/>
      <c r="R44" s="26" t="s">
        <v>41</v>
      </c>
    </row>
    <row r="45" spans="1:18" ht="15.75" customHeight="1">
      <c r="A45" s="10"/>
      <c r="B45" s="145">
        <v>13</v>
      </c>
      <c r="C45" s="125"/>
      <c r="D45" s="122"/>
      <c r="E45" s="39"/>
      <c r="F45" s="39"/>
      <c r="G45" s="39"/>
      <c r="H45" s="127"/>
      <c r="I45" s="40"/>
      <c r="J45" s="41"/>
      <c r="K45" s="145">
        <v>13</v>
      </c>
      <c r="L45" s="125"/>
      <c r="M45" s="122"/>
      <c r="N45" s="39"/>
      <c r="O45" s="39"/>
      <c r="P45" s="39"/>
      <c r="Q45" s="127"/>
      <c r="R45" s="40"/>
    </row>
    <row r="46" spans="1:18" ht="15.75" customHeight="1">
      <c r="A46" s="10"/>
      <c r="B46" s="146"/>
      <c r="C46" s="126"/>
      <c r="D46" s="123"/>
      <c r="E46" s="49" t="s">
        <v>53</v>
      </c>
      <c r="F46" s="44" t="s">
        <v>58</v>
      </c>
      <c r="G46" s="49" t="s">
        <v>54</v>
      </c>
      <c r="H46" s="128"/>
      <c r="I46" s="26" t="s">
        <v>41</v>
      </c>
      <c r="J46" s="43"/>
      <c r="K46" s="146"/>
      <c r="L46" s="126"/>
      <c r="M46" s="123"/>
      <c r="N46" s="49" t="s">
        <v>53</v>
      </c>
      <c r="O46" s="44" t="s">
        <v>58</v>
      </c>
      <c r="P46" s="49" t="s">
        <v>54</v>
      </c>
      <c r="Q46" s="128"/>
      <c r="R46" s="26" t="s">
        <v>41</v>
      </c>
    </row>
    <row r="47" spans="1:18" ht="15.75" customHeight="1">
      <c r="A47" s="10"/>
      <c r="B47" s="145">
        <v>14</v>
      </c>
      <c r="C47" s="125"/>
      <c r="D47" s="122"/>
      <c r="E47" s="39"/>
      <c r="F47" s="39"/>
      <c r="G47" s="39"/>
      <c r="H47" s="127"/>
      <c r="I47" s="40"/>
      <c r="J47" s="41"/>
      <c r="K47" s="145">
        <v>14</v>
      </c>
      <c r="L47" s="125"/>
      <c r="M47" s="122"/>
      <c r="N47" s="39"/>
      <c r="O47" s="39"/>
      <c r="P47" s="39"/>
      <c r="Q47" s="127"/>
      <c r="R47" s="40"/>
    </row>
    <row r="48" spans="1:18" ht="15.75" customHeight="1">
      <c r="A48" s="10"/>
      <c r="B48" s="146"/>
      <c r="C48" s="126"/>
      <c r="D48" s="123"/>
      <c r="E48" s="49" t="s">
        <v>53</v>
      </c>
      <c r="F48" s="44" t="s">
        <v>58</v>
      </c>
      <c r="G48" s="49" t="s">
        <v>54</v>
      </c>
      <c r="H48" s="128"/>
      <c r="I48" s="26" t="s">
        <v>41</v>
      </c>
      <c r="J48" s="43"/>
      <c r="K48" s="146"/>
      <c r="L48" s="126"/>
      <c r="M48" s="123"/>
      <c r="N48" s="49" t="s">
        <v>53</v>
      </c>
      <c r="O48" s="44" t="s">
        <v>58</v>
      </c>
      <c r="P48" s="49" t="s">
        <v>54</v>
      </c>
      <c r="Q48" s="128"/>
      <c r="R48" s="26" t="s">
        <v>41</v>
      </c>
    </row>
    <row r="49" spans="1:18" ht="15.75" customHeight="1">
      <c r="A49" s="10"/>
      <c r="B49" s="145">
        <v>15</v>
      </c>
      <c r="C49" s="125"/>
      <c r="D49" s="122"/>
      <c r="E49" s="39"/>
      <c r="F49" s="39"/>
      <c r="G49" s="39"/>
      <c r="H49" s="127"/>
      <c r="I49" s="40"/>
      <c r="J49" s="41"/>
      <c r="K49" s="145">
        <v>15</v>
      </c>
      <c r="L49" s="125"/>
      <c r="M49" s="122"/>
      <c r="N49" s="39"/>
      <c r="O49" s="39"/>
      <c r="P49" s="39"/>
      <c r="Q49" s="127"/>
      <c r="R49" s="40"/>
    </row>
    <row r="50" spans="1:18" ht="15.75" customHeight="1">
      <c r="A50" s="10"/>
      <c r="B50" s="146"/>
      <c r="C50" s="126"/>
      <c r="D50" s="123"/>
      <c r="E50" s="49" t="s">
        <v>53</v>
      </c>
      <c r="F50" s="44" t="s">
        <v>58</v>
      </c>
      <c r="G50" s="49" t="s">
        <v>54</v>
      </c>
      <c r="H50" s="128"/>
      <c r="I50" s="26" t="s">
        <v>41</v>
      </c>
      <c r="J50" s="43"/>
      <c r="K50" s="146"/>
      <c r="L50" s="126"/>
      <c r="M50" s="123"/>
      <c r="N50" s="49" t="s">
        <v>53</v>
      </c>
      <c r="O50" s="44" t="s">
        <v>58</v>
      </c>
      <c r="P50" s="49" t="s">
        <v>54</v>
      </c>
      <c r="Q50" s="128"/>
      <c r="R50" s="26" t="s">
        <v>41</v>
      </c>
    </row>
    <row r="51" spans="2:18" ht="11.25" customHeight="1">
      <c r="B51" s="45"/>
      <c r="C51" s="29"/>
      <c r="D51" s="29"/>
      <c r="E51" s="29"/>
      <c r="F51" s="29"/>
      <c r="G51" s="29"/>
      <c r="H51" s="29"/>
      <c r="I51" s="29"/>
      <c r="J51" s="29"/>
      <c r="K51" s="29"/>
      <c r="L51" s="29"/>
      <c r="M51" s="29"/>
      <c r="N51" s="30"/>
      <c r="O51" s="30"/>
      <c r="P51" s="30"/>
      <c r="Q51" s="30"/>
      <c r="R51" s="29"/>
    </row>
    <row r="52" spans="2:18" ht="16.5" customHeight="1">
      <c r="B52" s="45" t="s">
        <v>52</v>
      </c>
      <c r="C52" s="29"/>
      <c r="D52" s="29"/>
      <c r="E52" s="29"/>
      <c r="F52" s="29"/>
      <c r="G52" s="29"/>
      <c r="H52" s="29"/>
      <c r="I52" s="29"/>
      <c r="J52" s="29"/>
      <c r="K52" s="29"/>
      <c r="L52" s="29"/>
      <c r="M52" s="29"/>
      <c r="N52" s="30"/>
      <c r="O52" s="30"/>
      <c r="P52" s="30"/>
      <c r="Q52" s="30"/>
      <c r="R52" s="29"/>
    </row>
  </sheetData>
  <sheetProtection/>
  <mergeCells count="176">
    <mergeCell ref="M41:M42"/>
    <mergeCell ref="L39:L40"/>
    <mergeCell ref="M39:M40"/>
    <mergeCell ref="L35:L36"/>
    <mergeCell ref="L9:L10"/>
    <mergeCell ref="L11:L12"/>
    <mergeCell ref="M11:M12"/>
    <mergeCell ref="D29:D30"/>
    <mergeCell ref="C31:C32"/>
    <mergeCell ref="D31:D32"/>
    <mergeCell ref="L29:L30"/>
    <mergeCell ref="H29:H30"/>
    <mergeCell ref="M29:M30"/>
    <mergeCell ref="L31:L32"/>
    <mergeCell ref="Q41:Q42"/>
    <mergeCell ref="Q43:Q44"/>
    <mergeCell ref="Q45:Q46"/>
    <mergeCell ref="Q47:Q48"/>
    <mergeCell ref="Q49:Q50"/>
    <mergeCell ref="D11:D12"/>
    <mergeCell ref="L43:L44"/>
    <mergeCell ref="M43:M44"/>
    <mergeCell ref="M31:M32"/>
    <mergeCell ref="L41:L42"/>
    <mergeCell ref="Q29:Q30"/>
    <mergeCell ref="Q31:Q32"/>
    <mergeCell ref="Q33:Q34"/>
    <mergeCell ref="Q35:Q36"/>
    <mergeCell ref="Q37:Q38"/>
    <mergeCell ref="Q39:Q40"/>
    <mergeCell ref="Q13:Q14"/>
    <mergeCell ref="Q21:Q22"/>
    <mergeCell ref="Q23:Q24"/>
    <mergeCell ref="Q25:Q26"/>
    <mergeCell ref="Q15:Q16"/>
    <mergeCell ref="Q27:Q28"/>
    <mergeCell ref="B39:B40"/>
    <mergeCell ref="K39:K40"/>
    <mergeCell ref="H39:H40"/>
    <mergeCell ref="C39:C40"/>
    <mergeCell ref="D39:D40"/>
    <mergeCell ref="M13:M14"/>
    <mergeCell ref="L15:L16"/>
    <mergeCell ref="M15:M16"/>
    <mergeCell ref="L17:L18"/>
    <mergeCell ref="L13:L14"/>
    <mergeCell ref="B37:B38"/>
    <mergeCell ref="K37:K38"/>
    <mergeCell ref="Q17:Q18"/>
    <mergeCell ref="H15:H16"/>
    <mergeCell ref="C37:C38"/>
    <mergeCell ref="D37:D38"/>
    <mergeCell ref="C35:C36"/>
    <mergeCell ref="D35:D36"/>
    <mergeCell ref="L37:L38"/>
    <mergeCell ref="M37:M38"/>
    <mergeCell ref="M35:M36"/>
    <mergeCell ref="B33:B34"/>
    <mergeCell ref="K33:K34"/>
    <mergeCell ref="H33:H34"/>
    <mergeCell ref="C33:C34"/>
    <mergeCell ref="D33:D34"/>
    <mergeCell ref="L33:L34"/>
    <mergeCell ref="M33:M34"/>
    <mergeCell ref="B35:B36"/>
    <mergeCell ref="B31:B32"/>
    <mergeCell ref="K31:K32"/>
    <mergeCell ref="H31:H32"/>
    <mergeCell ref="E5:R5"/>
    <mergeCell ref="C20:I20"/>
    <mergeCell ref="L20:R20"/>
    <mergeCell ref="C8:I8"/>
    <mergeCell ref="B11:B12"/>
    <mergeCell ref="K11:K12"/>
    <mergeCell ref="B15:B16"/>
    <mergeCell ref="H41:H42"/>
    <mergeCell ref="K29:K30"/>
    <mergeCell ref="K23:K24"/>
    <mergeCell ref="K27:K28"/>
    <mergeCell ref="K35:K36"/>
    <mergeCell ref="H35:H36"/>
    <mergeCell ref="H37:H38"/>
    <mergeCell ref="H49:H50"/>
    <mergeCell ref="C49:C50"/>
    <mergeCell ref="D49:D50"/>
    <mergeCell ref="K41:K42"/>
    <mergeCell ref="D43:D44"/>
    <mergeCell ref="C45:C46"/>
    <mergeCell ref="D45:D46"/>
    <mergeCell ref="C47:C48"/>
    <mergeCell ref="D47:D48"/>
    <mergeCell ref="C43:C44"/>
    <mergeCell ref="L45:L46"/>
    <mergeCell ref="L49:L50"/>
    <mergeCell ref="M49:M50"/>
    <mergeCell ref="B47:B48"/>
    <mergeCell ref="K47:K48"/>
    <mergeCell ref="H47:H48"/>
    <mergeCell ref="L47:L48"/>
    <mergeCell ref="M47:M48"/>
    <mergeCell ref="B49:B50"/>
    <mergeCell ref="K49:K50"/>
    <mergeCell ref="B27:B28"/>
    <mergeCell ref="C27:C28"/>
    <mergeCell ref="B29:B30"/>
    <mergeCell ref="B25:B26"/>
    <mergeCell ref="C25:C26"/>
    <mergeCell ref="C29:C30"/>
    <mergeCell ref="M45:M46"/>
    <mergeCell ref="B43:B44"/>
    <mergeCell ref="K43:K44"/>
    <mergeCell ref="B41:B42"/>
    <mergeCell ref="H43:H44"/>
    <mergeCell ref="C41:C42"/>
    <mergeCell ref="D41:D42"/>
    <mergeCell ref="B45:B46"/>
    <mergeCell ref="K45:K46"/>
    <mergeCell ref="H45:H46"/>
    <mergeCell ref="B9:B10"/>
    <mergeCell ref="B13:B14"/>
    <mergeCell ref="B23:B24"/>
    <mergeCell ref="B6:C6"/>
    <mergeCell ref="C23:C24"/>
    <mergeCell ref="B21:B22"/>
    <mergeCell ref="C21:C22"/>
    <mergeCell ref="C15:C16"/>
    <mergeCell ref="L8:R8"/>
    <mergeCell ref="C9:C10"/>
    <mergeCell ref="C11:C12"/>
    <mergeCell ref="Q9:Q10"/>
    <mergeCell ref="H9:H10"/>
    <mergeCell ref="Q11:Q12"/>
    <mergeCell ref="K9:K10"/>
    <mergeCell ref="H11:H12"/>
    <mergeCell ref="D9:D10"/>
    <mergeCell ref="M9:M10"/>
    <mergeCell ref="B3:C3"/>
    <mergeCell ref="D3:R3"/>
    <mergeCell ref="D4:I4"/>
    <mergeCell ref="D6:I6"/>
    <mergeCell ref="B4:C4"/>
    <mergeCell ref="B5:C5"/>
    <mergeCell ref="J4:K4"/>
    <mergeCell ref="J6:K6"/>
    <mergeCell ref="L4:R4"/>
    <mergeCell ref="L6:R6"/>
    <mergeCell ref="D13:D14"/>
    <mergeCell ref="K15:K16"/>
    <mergeCell ref="B17:B18"/>
    <mergeCell ref="K17:K18"/>
    <mergeCell ref="C13:C14"/>
    <mergeCell ref="C17:C18"/>
    <mergeCell ref="D17:D18"/>
    <mergeCell ref="K13:K14"/>
    <mergeCell ref="H13:H14"/>
    <mergeCell ref="H17:H18"/>
    <mergeCell ref="D21:D22"/>
    <mergeCell ref="D27:D28"/>
    <mergeCell ref="L27:L28"/>
    <mergeCell ref="M17:M18"/>
    <mergeCell ref="D25:D26"/>
    <mergeCell ref="H25:H26"/>
    <mergeCell ref="K21:K22"/>
    <mergeCell ref="L21:L22"/>
    <mergeCell ref="M21:M22"/>
    <mergeCell ref="H21:H22"/>
    <mergeCell ref="D15:D16"/>
    <mergeCell ref="K25:K26"/>
    <mergeCell ref="M27:M28"/>
    <mergeCell ref="D23:D24"/>
    <mergeCell ref="L23:L24"/>
    <mergeCell ref="M23:M24"/>
    <mergeCell ref="L25:L26"/>
    <mergeCell ref="M25:M26"/>
    <mergeCell ref="H23:H24"/>
    <mergeCell ref="H27:H28"/>
  </mergeCells>
  <printOptions horizontalCentered="1"/>
  <pageMargins left="0.5118110236220472" right="0.4724409448818898" top="0.4724409448818898" bottom="0.31496062992125984" header="0" footer="0.11811023622047245"/>
  <pageSetup fitToHeight="0" fitToWidth="0"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44"/>
  <sheetViews>
    <sheetView view="pageBreakPreview" zoomScaleSheetLayoutView="100" zoomScalePageLayoutView="0" workbookViewId="0" topLeftCell="A1">
      <selection activeCell="W24" sqref="W24"/>
    </sheetView>
  </sheetViews>
  <sheetFormatPr defaultColWidth="8.625" defaultRowHeight="13.5"/>
  <cols>
    <col min="1" max="1" width="0.875" style="7" customWidth="1"/>
    <col min="2" max="2" width="7.625" style="31" customWidth="1"/>
    <col min="3" max="3" width="2.625" style="31" customWidth="1"/>
    <col min="4" max="4" width="18.625" style="31" customWidth="1"/>
    <col min="5" max="5" width="2.625" style="31" customWidth="1"/>
    <col min="6" max="6" width="2.125" style="31" customWidth="1"/>
    <col min="7" max="7" width="2.625" style="31" customWidth="1"/>
    <col min="8" max="8" width="4.125" style="31" customWidth="1"/>
    <col min="9" max="9" width="2.875" style="31" customWidth="1"/>
    <col min="10" max="10" width="5.00390625" style="31" customWidth="1"/>
    <col min="11" max="11" width="7.625" style="31" customWidth="1"/>
    <col min="12" max="12" width="2.625" style="31" customWidth="1"/>
    <col min="13" max="13" width="18.625" style="31" customWidth="1"/>
    <col min="14" max="14" width="2.625" style="32" customWidth="1"/>
    <col min="15" max="15" width="2.125" style="32" customWidth="1"/>
    <col min="16" max="16" width="2.625" style="32" customWidth="1"/>
    <col min="17" max="17" width="4.125" style="32" customWidth="1"/>
    <col min="18" max="18" width="2.875" style="31" customWidth="1"/>
    <col min="19" max="19" width="0.74609375" style="7" customWidth="1"/>
    <col min="20" max="20" width="4.00390625" style="7" customWidth="1"/>
    <col min="21" max="16384" width="8.625" style="7" customWidth="1"/>
  </cols>
  <sheetData>
    <row r="1" spans="2:18" ht="18" customHeight="1">
      <c r="B1" s="8"/>
      <c r="C1" s="8"/>
      <c r="D1" s="8"/>
      <c r="E1" s="8"/>
      <c r="F1" s="8"/>
      <c r="G1" s="8"/>
      <c r="H1" s="8"/>
      <c r="I1" s="8"/>
      <c r="J1" s="8"/>
      <c r="K1" s="8"/>
      <c r="L1" s="8"/>
      <c r="M1" s="8"/>
      <c r="N1" s="33"/>
      <c r="O1" s="33"/>
      <c r="P1" s="33"/>
      <c r="Q1" s="33"/>
      <c r="R1" s="33"/>
    </row>
    <row r="2" spans="1:18" ht="18" customHeight="1">
      <c r="A2" s="10"/>
      <c r="B2" s="11"/>
      <c r="C2" s="11"/>
      <c r="D2" s="11"/>
      <c r="E2" s="11"/>
      <c r="F2" s="11"/>
      <c r="G2" s="11"/>
      <c r="H2" s="11"/>
      <c r="I2" s="11"/>
      <c r="J2" s="11"/>
      <c r="K2" s="11"/>
      <c r="L2" s="11"/>
      <c r="M2" s="11"/>
      <c r="N2" s="34"/>
      <c r="O2" s="34"/>
      <c r="P2" s="34"/>
      <c r="Q2" s="34"/>
      <c r="R2" s="35" t="s">
        <v>60</v>
      </c>
    </row>
    <row r="3" spans="1:18" ht="18" customHeight="1">
      <c r="A3" s="10"/>
      <c r="B3" s="11"/>
      <c r="C3" s="11"/>
      <c r="D3" s="11"/>
      <c r="E3" s="11"/>
      <c r="F3" s="11"/>
      <c r="G3" s="11"/>
      <c r="H3" s="11"/>
      <c r="I3" s="11"/>
      <c r="J3" s="11"/>
      <c r="K3" s="11"/>
      <c r="L3" s="11"/>
      <c r="M3" s="11"/>
      <c r="N3" s="34"/>
      <c r="O3" s="34"/>
      <c r="P3" s="34"/>
      <c r="Q3" s="34"/>
      <c r="R3" s="35"/>
    </row>
    <row r="4" spans="1:18" ht="18" customHeight="1">
      <c r="A4" s="10"/>
      <c r="B4" s="11"/>
      <c r="C4" s="11"/>
      <c r="D4" s="11"/>
      <c r="E4" s="11"/>
      <c r="F4" s="11"/>
      <c r="G4" s="11"/>
      <c r="H4" s="11"/>
      <c r="I4" s="11"/>
      <c r="J4" s="11"/>
      <c r="K4" s="11"/>
      <c r="L4" s="11"/>
      <c r="M4" s="11"/>
      <c r="N4" s="34"/>
      <c r="O4" s="34"/>
      <c r="P4" s="34"/>
      <c r="Q4" s="34"/>
      <c r="R4" s="35"/>
    </row>
    <row r="5" spans="1:18" ht="19.5" customHeight="1">
      <c r="A5" s="10"/>
      <c r="B5" s="129" t="s">
        <v>28</v>
      </c>
      <c r="C5" s="130"/>
      <c r="D5" s="152" t="str">
        <f>IF('クラブ対抗_【№1】'!D3=0,"",'クラブ対抗_【№1】'!D3)</f>
        <v> 　さいたま市スキークラブ　　　　　　　　　　　</v>
      </c>
      <c r="E5" s="153"/>
      <c r="F5" s="153"/>
      <c r="G5" s="153"/>
      <c r="H5" s="153"/>
      <c r="I5" s="153"/>
      <c r="J5" s="153"/>
      <c r="K5" s="153"/>
      <c r="L5" s="153"/>
      <c r="M5" s="153"/>
      <c r="N5" s="153"/>
      <c r="O5" s="153"/>
      <c r="P5" s="153"/>
      <c r="Q5" s="153"/>
      <c r="R5" s="154"/>
    </row>
    <row r="6" spans="1:18" ht="19.5" customHeight="1">
      <c r="A6" s="10"/>
      <c r="B6" s="135" t="s">
        <v>29</v>
      </c>
      <c r="C6" s="136"/>
      <c r="D6" s="155" t="str">
        <f>IF('クラブ対抗_【№1】'!D4=0,"",'クラブ対抗_【№1】'!D4)</f>
        <v>浦和　太郎</v>
      </c>
      <c r="E6" s="156"/>
      <c r="F6" s="156"/>
      <c r="G6" s="156"/>
      <c r="H6" s="156"/>
      <c r="I6" s="157"/>
      <c r="J6" s="135" t="s">
        <v>30</v>
      </c>
      <c r="K6" s="136"/>
      <c r="L6" s="135" t="str">
        <f>IF('クラブ対抗_【№1】'!L4=0,"",'クラブ対抗_【№1】'!L4)</f>
        <v>０４８－８２５－１２３４</v>
      </c>
      <c r="M6" s="144"/>
      <c r="N6" s="144"/>
      <c r="O6" s="144"/>
      <c r="P6" s="144"/>
      <c r="Q6" s="144"/>
      <c r="R6" s="136"/>
    </row>
    <row r="7" spans="1:18" ht="19.5" customHeight="1">
      <c r="A7" s="10"/>
      <c r="B7" s="135" t="s">
        <v>31</v>
      </c>
      <c r="C7" s="136"/>
      <c r="D7" s="55" t="str">
        <f>IF('クラブ対抗_【№1】'!D5=0,"",'クラブ対抗_【№1】'!D5)</f>
        <v>〒360-0022</v>
      </c>
      <c r="E7" s="147" t="str">
        <f>IF('クラブ対抗_【№1】'!E5=0,"",'クラブ対抗_【№1】'!E5)</f>
        <v>埼玉県さいたま市常磐１－１－１</v>
      </c>
      <c r="F7" s="147"/>
      <c r="G7" s="147"/>
      <c r="H7" s="147"/>
      <c r="I7" s="147"/>
      <c r="J7" s="147"/>
      <c r="K7" s="147"/>
      <c r="L7" s="147"/>
      <c r="M7" s="147"/>
      <c r="N7" s="147"/>
      <c r="O7" s="147"/>
      <c r="P7" s="147"/>
      <c r="Q7" s="147"/>
      <c r="R7" s="148"/>
    </row>
    <row r="8" spans="1:18" ht="19.5" customHeight="1">
      <c r="A8" s="10"/>
      <c r="B8" s="135" t="s">
        <v>32</v>
      </c>
      <c r="C8" s="136"/>
      <c r="D8" s="100" t="str">
        <f>IF('クラブ対抗_【№1】'!D6=0,"",'クラブ対抗_【№1】'!D6)</f>
        <v>０９０－１２３４－１２３４</v>
      </c>
      <c r="E8" s="158"/>
      <c r="F8" s="158"/>
      <c r="G8" s="158"/>
      <c r="H8" s="158"/>
      <c r="I8" s="101"/>
      <c r="J8" s="159" t="s">
        <v>33</v>
      </c>
      <c r="K8" s="160"/>
      <c r="L8" s="149" t="str">
        <f>IF('クラブ対抗_【№1】'!L6=0,"",'クラブ対抗_【№1】'!L6)</f>
        <v>E-mail：</v>
      </c>
      <c r="M8" s="150"/>
      <c r="N8" s="150"/>
      <c r="O8" s="150"/>
      <c r="P8" s="150"/>
      <c r="Q8" s="150"/>
      <c r="R8" s="151"/>
    </row>
    <row r="9" spans="1:18" ht="21" customHeight="1">
      <c r="A9" s="10"/>
      <c r="B9" s="36"/>
      <c r="C9" s="50"/>
      <c r="D9" s="50"/>
      <c r="E9" s="50"/>
      <c r="F9" s="50"/>
      <c r="G9" s="50"/>
      <c r="H9" s="50"/>
      <c r="I9" s="50"/>
      <c r="J9" s="50"/>
      <c r="K9" s="36"/>
      <c r="L9" s="50"/>
      <c r="M9" s="50"/>
      <c r="N9" s="51"/>
      <c r="O9" s="51"/>
      <c r="P9" s="51"/>
      <c r="Q9" s="51"/>
      <c r="R9" s="52"/>
    </row>
    <row r="10" spans="1:18" ht="21" customHeight="1">
      <c r="A10" s="10"/>
      <c r="B10" s="36"/>
      <c r="C10" s="50"/>
      <c r="D10" s="50"/>
      <c r="E10" s="50"/>
      <c r="F10" s="50"/>
      <c r="G10" s="50"/>
      <c r="H10" s="50"/>
      <c r="I10" s="50"/>
      <c r="J10" s="50"/>
      <c r="K10" s="36"/>
      <c r="L10" s="50"/>
      <c r="M10" s="50"/>
      <c r="N10" s="51"/>
      <c r="O10" s="51"/>
      <c r="P10" s="51"/>
      <c r="Q10" s="51"/>
      <c r="R10" s="52"/>
    </row>
    <row r="11" spans="1:18" ht="21" customHeight="1">
      <c r="A11" s="10"/>
      <c r="B11" s="36" t="s">
        <v>62</v>
      </c>
      <c r="C11" s="44"/>
      <c r="D11" s="42"/>
      <c r="E11" s="42"/>
      <c r="F11" s="42"/>
      <c r="G11" s="42"/>
      <c r="H11" s="42"/>
      <c r="I11" s="42"/>
      <c r="J11" s="42"/>
      <c r="K11" s="36"/>
      <c r="L11" s="46"/>
      <c r="M11" s="46"/>
      <c r="N11" s="51"/>
      <c r="O11" s="51"/>
      <c r="P11" s="51"/>
      <c r="Q11" s="51"/>
      <c r="R11" s="52"/>
    </row>
    <row r="12" spans="1:19" ht="18" customHeight="1">
      <c r="A12" s="10"/>
      <c r="B12" s="37" t="s">
        <v>46</v>
      </c>
      <c r="C12" s="135" t="s">
        <v>47</v>
      </c>
      <c r="D12" s="144"/>
      <c r="E12" s="144"/>
      <c r="F12" s="144"/>
      <c r="G12" s="144"/>
      <c r="H12" s="144"/>
      <c r="I12" s="136"/>
      <c r="J12" s="38"/>
      <c r="K12" s="37" t="s">
        <v>46</v>
      </c>
      <c r="L12" s="135" t="s">
        <v>47</v>
      </c>
      <c r="M12" s="144"/>
      <c r="N12" s="144"/>
      <c r="O12" s="144"/>
      <c r="P12" s="144"/>
      <c r="Q12" s="144"/>
      <c r="R12" s="136"/>
      <c r="S12" s="54"/>
    </row>
    <row r="13" spans="1:18" ht="15.75" customHeight="1">
      <c r="A13" s="10"/>
      <c r="B13" s="124">
        <v>1</v>
      </c>
      <c r="C13" s="125"/>
      <c r="D13" s="122" t="s">
        <v>89</v>
      </c>
      <c r="E13" s="39"/>
      <c r="F13" s="39"/>
      <c r="G13" s="39"/>
      <c r="H13" s="127">
        <v>39</v>
      </c>
      <c r="I13" s="40"/>
      <c r="J13" s="41"/>
      <c r="K13" s="124">
        <v>16</v>
      </c>
      <c r="L13" s="125"/>
      <c r="M13" s="122"/>
      <c r="N13" s="39"/>
      <c r="O13" s="39"/>
      <c r="P13" s="39"/>
      <c r="Q13" s="127"/>
      <c r="R13" s="40"/>
    </row>
    <row r="14" spans="1:18" ht="15.75" customHeight="1">
      <c r="A14" s="10"/>
      <c r="B14" s="124"/>
      <c r="C14" s="126"/>
      <c r="D14" s="123"/>
      <c r="E14" s="49" t="s">
        <v>53</v>
      </c>
      <c r="F14" s="44" t="s">
        <v>57</v>
      </c>
      <c r="G14" s="49" t="s">
        <v>54</v>
      </c>
      <c r="H14" s="128"/>
      <c r="I14" s="26" t="s">
        <v>41</v>
      </c>
      <c r="J14" s="43"/>
      <c r="K14" s="124"/>
      <c r="L14" s="126"/>
      <c r="M14" s="123"/>
      <c r="N14" s="49" t="s">
        <v>53</v>
      </c>
      <c r="O14" s="44" t="s">
        <v>57</v>
      </c>
      <c r="P14" s="49" t="s">
        <v>54</v>
      </c>
      <c r="Q14" s="128"/>
      <c r="R14" s="26" t="s">
        <v>41</v>
      </c>
    </row>
    <row r="15" spans="1:18" ht="15.75" customHeight="1">
      <c r="A15" s="10"/>
      <c r="B15" s="124">
        <v>2</v>
      </c>
      <c r="C15" s="125"/>
      <c r="D15" s="122"/>
      <c r="E15" s="39"/>
      <c r="F15" s="39"/>
      <c r="G15" s="39"/>
      <c r="H15" s="127"/>
      <c r="I15" s="40"/>
      <c r="J15" s="41"/>
      <c r="K15" s="124">
        <v>17</v>
      </c>
      <c r="L15" s="125"/>
      <c r="M15" s="122"/>
      <c r="N15" s="39"/>
      <c r="O15" s="39"/>
      <c r="P15" s="39"/>
      <c r="Q15" s="127"/>
      <c r="R15" s="40"/>
    </row>
    <row r="16" spans="1:18" ht="15.75" customHeight="1">
      <c r="A16" s="10"/>
      <c r="B16" s="124"/>
      <c r="C16" s="126"/>
      <c r="D16" s="123"/>
      <c r="E16" s="49" t="s">
        <v>53</v>
      </c>
      <c r="F16" s="44" t="s">
        <v>57</v>
      </c>
      <c r="G16" s="49" t="s">
        <v>54</v>
      </c>
      <c r="H16" s="128"/>
      <c r="I16" s="26" t="s">
        <v>41</v>
      </c>
      <c r="J16" s="43"/>
      <c r="K16" s="124"/>
      <c r="L16" s="126"/>
      <c r="M16" s="123"/>
      <c r="N16" s="49" t="s">
        <v>53</v>
      </c>
      <c r="O16" s="44" t="s">
        <v>57</v>
      </c>
      <c r="P16" s="49" t="s">
        <v>54</v>
      </c>
      <c r="Q16" s="128"/>
      <c r="R16" s="26" t="s">
        <v>41</v>
      </c>
    </row>
    <row r="17" spans="1:18" ht="15.75" customHeight="1">
      <c r="A17" s="10"/>
      <c r="B17" s="124">
        <v>3</v>
      </c>
      <c r="C17" s="125"/>
      <c r="D17" s="122"/>
      <c r="E17" s="39"/>
      <c r="F17" s="39"/>
      <c r="G17" s="39"/>
      <c r="H17" s="127"/>
      <c r="I17" s="40"/>
      <c r="J17" s="41"/>
      <c r="K17" s="124">
        <v>18</v>
      </c>
      <c r="L17" s="125"/>
      <c r="M17" s="122"/>
      <c r="N17" s="39"/>
      <c r="O17" s="39"/>
      <c r="P17" s="39"/>
      <c r="Q17" s="127"/>
      <c r="R17" s="40"/>
    </row>
    <row r="18" spans="1:18" ht="15.75" customHeight="1">
      <c r="A18" s="10"/>
      <c r="B18" s="124"/>
      <c r="C18" s="126"/>
      <c r="D18" s="123"/>
      <c r="E18" s="49" t="s">
        <v>53</v>
      </c>
      <c r="F18" s="44" t="s">
        <v>57</v>
      </c>
      <c r="G18" s="49" t="s">
        <v>54</v>
      </c>
      <c r="H18" s="128"/>
      <c r="I18" s="26" t="s">
        <v>41</v>
      </c>
      <c r="J18" s="43"/>
      <c r="K18" s="124"/>
      <c r="L18" s="126"/>
      <c r="M18" s="123"/>
      <c r="N18" s="49" t="s">
        <v>53</v>
      </c>
      <c r="O18" s="44" t="s">
        <v>57</v>
      </c>
      <c r="P18" s="49" t="s">
        <v>54</v>
      </c>
      <c r="Q18" s="128"/>
      <c r="R18" s="26" t="s">
        <v>41</v>
      </c>
    </row>
    <row r="19" spans="1:18" ht="15.75" customHeight="1">
      <c r="A19" s="10"/>
      <c r="B19" s="124">
        <v>4</v>
      </c>
      <c r="C19" s="125"/>
      <c r="D19" s="122"/>
      <c r="E19" s="39"/>
      <c r="F19" s="39"/>
      <c r="G19" s="39"/>
      <c r="H19" s="127"/>
      <c r="I19" s="40"/>
      <c r="J19" s="41"/>
      <c r="K19" s="124">
        <v>19</v>
      </c>
      <c r="L19" s="125"/>
      <c r="M19" s="122"/>
      <c r="N19" s="39"/>
      <c r="O19" s="39"/>
      <c r="P19" s="39"/>
      <c r="Q19" s="127"/>
      <c r="R19" s="40"/>
    </row>
    <row r="20" spans="1:18" ht="15.75" customHeight="1">
      <c r="A20" s="10"/>
      <c r="B20" s="124"/>
      <c r="C20" s="126"/>
      <c r="D20" s="123"/>
      <c r="E20" s="49" t="s">
        <v>53</v>
      </c>
      <c r="F20" s="44" t="s">
        <v>57</v>
      </c>
      <c r="G20" s="49" t="s">
        <v>54</v>
      </c>
      <c r="H20" s="128"/>
      <c r="I20" s="26" t="s">
        <v>41</v>
      </c>
      <c r="J20" s="43"/>
      <c r="K20" s="124"/>
      <c r="L20" s="126"/>
      <c r="M20" s="123"/>
      <c r="N20" s="49" t="s">
        <v>53</v>
      </c>
      <c r="O20" s="44" t="s">
        <v>57</v>
      </c>
      <c r="P20" s="49" t="s">
        <v>54</v>
      </c>
      <c r="Q20" s="128"/>
      <c r="R20" s="26" t="s">
        <v>41</v>
      </c>
    </row>
    <row r="21" spans="1:18" ht="15.75" customHeight="1">
      <c r="A21" s="10"/>
      <c r="B21" s="124">
        <v>5</v>
      </c>
      <c r="C21" s="125"/>
      <c r="D21" s="122"/>
      <c r="E21" s="39"/>
      <c r="F21" s="39"/>
      <c r="G21" s="39"/>
      <c r="H21" s="127"/>
      <c r="I21" s="40"/>
      <c r="J21" s="41"/>
      <c r="K21" s="124">
        <v>20</v>
      </c>
      <c r="L21" s="125"/>
      <c r="M21" s="122"/>
      <c r="N21" s="39"/>
      <c r="O21" s="39"/>
      <c r="P21" s="39"/>
      <c r="Q21" s="127"/>
      <c r="R21" s="40"/>
    </row>
    <row r="22" spans="1:18" ht="15.75" customHeight="1">
      <c r="A22" s="10"/>
      <c r="B22" s="124"/>
      <c r="C22" s="126"/>
      <c r="D22" s="123"/>
      <c r="E22" s="49" t="s">
        <v>53</v>
      </c>
      <c r="F22" s="44" t="s">
        <v>57</v>
      </c>
      <c r="G22" s="49" t="s">
        <v>54</v>
      </c>
      <c r="H22" s="128"/>
      <c r="I22" s="26" t="s">
        <v>41</v>
      </c>
      <c r="J22" s="43"/>
      <c r="K22" s="124"/>
      <c r="L22" s="126"/>
      <c r="M22" s="123"/>
      <c r="N22" s="49" t="s">
        <v>53</v>
      </c>
      <c r="O22" s="44" t="s">
        <v>57</v>
      </c>
      <c r="P22" s="49" t="s">
        <v>54</v>
      </c>
      <c r="Q22" s="128"/>
      <c r="R22" s="26" t="s">
        <v>41</v>
      </c>
    </row>
    <row r="23" spans="1:18" ht="15.75" customHeight="1">
      <c r="A23" s="10"/>
      <c r="B23" s="124">
        <v>6</v>
      </c>
      <c r="C23" s="125"/>
      <c r="D23" s="122"/>
      <c r="E23" s="39"/>
      <c r="F23" s="39"/>
      <c r="G23" s="39"/>
      <c r="H23" s="127"/>
      <c r="I23" s="40"/>
      <c r="J23" s="41"/>
      <c r="K23" s="124">
        <v>21</v>
      </c>
      <c r="L23" s="125"/>
      <c r="M23" s="122"/>
      <c r="N23" s="39"/>
      <c r="O23" s="39"/>
      <c r="P23" s="39"/>
      <c r="Q23" s="127"/>
      <c r="R23" s="40"/>
    </row>
    <row r="24" spans="1:18" ht="15.75" customHeight="1">
      <c r="A24" s="10"/>
      <c r="B24" s="124"/>
      <c r="C24" s="126"/>
      <c r="D24" s="123"/>
      <c r="E24" s="49" t="s">
        <v>53</v>
      </c>
      <c r="F24" s="44" t="s">
        <v>57</v>
      </c>
      <c r="G24" s="49" t="s">
        <v>54</v>
      </c>
      <c r="H24" s="128"/>
      <c r="I24" s="26" t="s">
        <v>41</v>
      </c>
      <c r="J24" s="43"/>
      <c r="K24" s="124"/>
      <c r="L24" s="126"/>
      <c r="M24" s="123"/>
      <c r="N24" s="49" t="s">
        <v>53</v>
      </c>
      <c r="O24" s="44" t="s">
        <v>57</v>
      </c>
      <c r="P24" s="49" t="s">
        <v>54</v>
      </c>
      <c r="Q24" s="128"/>
      <c r="R24" s="26" t="s">
        <v>41</v>
      </c>
    </row>
    <row r="25" spans="1:18" ht="15.75" customHeight="1">
      <c r="A25" s="10"/>
      <c r="B25" s="124">
        <v>7</v>
      </c>
      <c r="C25" s="125"/>
      <c r="D25" s="122"/>
      <c r="E25" s="39"/>
      <c r="F25" s="39"/>
      <c r="G25" s="39"/>
      <c r="H25" s="127"/>
      <c r="I25" s="40"/>
      <c r="J25" s="41"/>
      <c r="K25" s="124">
        <v>22</v>
      </c>
      <c r="L25" s="125"/>
      <c r="M25" s="122"/>
      <c r="N25" s="39"/>
      <c r="O25" s="39"/>
      <c r="P25" s="39"/>
      <c r="Q25" s="127"/>
      <c r="R25" s="40"/>
    </row>
    <row r="26" spans="1:18" ht="15.75" customHeight="1">
      <c r="A26" s="10"/>
      <c r="B26" s="124"/>
      <c r="C26" s="126"/>
      <c r="D26" s="123"/>
      <c r="E26" s="49" t="s">
        <v>53</v>
      </c>
      <c r="F26" s="44" t="s">
        <v>57</v>
      </c>
      <c r="G26" s="49" t="s">
        <v>54</v>
      </c>
      <c r="H26" s="128"/>
      <c r="I26" s="26" t="s">
        <v>41</v>
      </c>
      <c r="J26" s="43"/>
      <c r="K26" s="124"/>
      <c r="L26" s="126"/>
      <c r="M26" s="123"/>
      <c r="N26" s="49" t="s">
        <v>53</v>
      </c>
      <c r="O26" s="44" t="s">
        <v>57</v>
      </c>
      <c r="P26" s="49" t="s">
        <v>54</v>
      </c>
      <c r="Q26" s="128"/>
      <c r="R26" s="26" t="s">
        <v>41</v>
      </c>
    </row>
    <row r="27" spans="1:18" ht="15.75" customHeight="1">
      <c r="A27" s="10"/>
      <c r="B27" s="124">
        <v>8</v>
      </c>
      <c r="C27" s="125"/>
      <c r="D27" s="122"/>
      <c r="E27" s="39"/>
      <c r="F27" s="39"/>
      <c r="G27" s="39"/>
      <c r="H27" s="127"/>
      <c r="I27" s="40"/>
      <c r="J27" s="41"/>
      <c r="K27" s="124">
        <v>23</v>
      </c>
      <c r="L27" s="125"/>
      <c r="M27" s="122"/>
      <c r="N27" s="39"/>
      <c r="O27" s="39"/>
      <c r="P27" s="39"/>
      <c r="Q27" s="127"/>
      <c r="R27" s="40"/>
    </row>
    <row r="28" spans="1:18" ht="15.75" customHeight="1">
      <c r="A28" s="10"/>
      <c r="B28" s="124"/>
      <c r="C28" s="126"/>
      <c r="D28" s="123"/>
      <c r="E28" s="49" t="s">
        <v>53</v>
      </c>
      <c r="F28" s="44" t="s">
        <v>57</v>
      </c>
      <c r="G28" s="49" t="s">
        <v>54</v>
      </c>
      <c r="H28" s="128"/>
      <c r="I28" s="26" t="s">
        <v>41</v>
      </c>
      <c r="J28" s="43"/>
      <c r="K28" s="124"/>
      <c r="L28" s="126"/>
      <c r="M28" s="123"/>
      <c r="N28" s="49" t="s">
        <v>53</v>
      </c>
      <c r="O28" s="44" t="s">
        <v>57</v>
      </c>
      <c r="P28" s="49" t="s">
        <v>54</v>
      </c>
      <c r="Q28" s="128"/>
      <c r="R28" s="26" t="s">
        <v>41</v>
      </c>
    </row>
    <row r="29" spans="1:18" ht="15.75" customHeight="1">
      <c r="A29" s="10"/>
      <c r="B29" s="124">
        <v>9</v>
      </c>
      <c r="C29" s="125"/>
      <c r="D29" s="122"/>
      <c r="E29" s="39"/>
      <c r="F29" s="39"/>
      <c r="G29" s="39"/>
      <c r="H29" s="127"/>
      <c r="I29" s="40"/>
      <c r="J29" s="41"/>
      <c r="K29" s="124">
        <v>24</v>
      </c>
      <c r="L29" s="125"/>
      <c r="M29" s="122"/>
      <c r="N29" s="39"/>
      <c r="O29" s="39"/>
      <c r="P29" s="39"/>
      <c r="Q29" s="127"/>
      <c r="R29" s="40"/>
    </row>
    <row r="30" spans="1:18" ht="15.75" customHeight="1">
      <c r="A30" s="10"/>
      <c r="B30" s="124"/>
      <c r="C30" s="126"/>
      <c r="D30" s="123"/>
      <c r="E30" s="49" t="s">
        <v>53</v>
      </c>
      <c r="F30" s="44" t="s">
        <v>57</v>
      </c>
      <c r="G30" s="49" t="s">
        <v>54</v>
      </c>
      <c r="H30" s="128"/>
      <c r="I30" s="26" t="s">
        <v>41</v>
      </c>
      <c r="J30" s="43"/>
      <c r="K30" s="124"/>
      <c r="L30" s="126"/>
      <c r="M30" s="123"/>
      <c r="N30" s="49" t="s">
        <v>53</v>
      </c>
      <c r="O30" s="44" t="s">
        <v>57</v>
      </c>
      <c r="P30" s="49" t="s">
        <v>54</v>
      </c>
      <c r="Q30" s="128"/>
      <c r="R30" s="26" t="s">
        <v>41</v>
      </c>
    </row>
    <row r="31" spans="1:18" ht="15.75" customHeight="1">
      <c r="A31" s="10"/>
      <c r="B31" s="124">
        <v>10</v>
      </c>
      <c r="C31" s="125"/>
      <c r="D31" s="122"/>
      <c r="E31" s="39"/>
      <c r="F31" s="39"/>
      <c r="G31" s="39"/>
      <c r="H31" s="127"/>
      <c r="I31" s="40"/>
      <c r="J31" s="41"/>
      <c r="K31" s="124">
        <v>25</v>
      </c>
      <c r="L31" s="125"/>
      <c r="M31" s="122"/>
      <c r="N31" s="39"/>
      <c r="O31" s="39"/>
      <c r="P31" s="39"/>
      <c r="Q31" s="127"/>
      <c r="R31" s="40"/>
    </row>
    <row r="32" spans="1:18" ht="15.75" customHeight="1">
      <c r="A32" s="10"/>
      <c r="B32" s="124"/>
      <c r="C32" s="126"/>
      <c r="D32" s="123"/>
      <c r="E32" s="49" t="s">
        <v>53</v>
      </c>
      <c r="F32" s="44" t="s">
        <v>57</v>
      </c>
      <c r="G32" s="49" t="s">
        <v>54</v>
      </c>
      <c r="H32" s="128"/>
      <c r="I32" s="26" t="s">
        <v>41</v>
      </c>
      <c r="J32" s="43"/>
      <c r="K32" s="124"/>
      <c r="L32" s="126"/>
      <c r="M32" s="123"/>
      <c r="N32" s="49" t="s">
        <v>53</v>
      </c>
      <c r="O32" s="44" t="s">
        <v>57</v>
      </c>
      <c r="P32" s="49" t="s">
        <v>54</v>
      </c>
      <c r="Q32" s="128"/>
      <c r="R32" s="26" t="s">
        <v>41</v>
      </c>
    </row>
    <row r="33" spans="1:18" ht="15.75" customHeight="1">
      <c r="A33" s="10"/>
      <c r="B33" s="145">
        <v>11</v>
      </c>
      <c r="C33" s="125"/>
      <c r="D33" s="122"/>
      <c r="E33" s="39"/>
      <c r="F33" s="39"/>
      <c r="G33" s="39"/>
      <c r="H33" s="127"/>
      <c r="I33" s="40"/>
      <c r="J33" s="41"/>
      <c r="K33" s="124">
        <v>26</v>
      </c>
      <c r="L33" s="125"/>
      <c r="M33" s="122"/>
      <c r="N33" s="39"/>
      <c r="O33" s="39"/>
      <c r="P33" s="39"/>
      <c r="Q33" s="127"/>
      <c r="R33" s="40"/>
    </row>
    <row r="34" spans="1:18" ht="15.75" customHeight="1">
      <c r="A34" s="10"/>
      <c r="B34" s="146"/>
      <c r="C34" s="126"/>
      <c r="D34" s="123"/>
      <c r="E34" s="49" t="s">
        <v>53</v>
      </c>
      <c r="F34" s="44" t="s">
        <v>57</v>
      </c>
      <c r="G34" s="49" t="s">
        <v>54</v>
      </c>
      <c r="H34" s="128"/>
      <c r="I34" s="26" t="s">
        <v>41</v>
      </c>
      <c r="J34" s="43"/>
      <c r="K34" s="124"/>
      <c r="L34" s="126"/>
      <c r="M34" s="123"/>
      <c r="N34" s="49" t="s">
        <v>53</v>
      </c>
      <c r="O34" s="44" t="s">
        <v>57</v>
      </c>
      <c r="P34" s="49" t="s">
        <v>54</v>
      </c>
      <c r="Q34" s="128"/>
      <c r="R34" s="26" t="s">
        <v>41</v>
      </c>
    </row>
    <row r="35" spans="1:18" ht="15.75" customHeight="1">
      <c r="A35" s="10"/>
      <c r="B35" s="145">
        <v>12</v>
      </c>
      <c r="C35" s="125"/>
      <c r="D35" s="122"/>
      <c r="E35" s="39"/>
      <c r="F35" s="39"/>
      <c r="G35" s="39"/>
      <c r="H35" s="127"/>
      <c r="I35" s="40"/>
      <c r="J35" s="41"/>
      <c r="K35" s="124">
        <v>27</v>
      </c>
      <c r="L35" s="125"/>
      <c r="M35" s="122"/>
      <c r="N35" s="39"/>
      <c r="O35" s="39"/>
      <c r="P35" s="39"/>
      <c r="Q35" s="127"/>
      <c r="R35" s="40"/>
    </row>
    <row r="36" spans="1:18" ht="15.75" customHeight="1">
      <c r="A36" s="10"/>
      <c r="B36" s="146"/>
      <c r="C36" s="126"/>
      <c r="D36" s="123"/>
      <c r="E36" s="49" t="s">
        <v>53</v>
      </c>
      <c r="F36" s="44" t="s">
        <v>57</v>
      </c>
      <c r="G36" s="49" t="s">
        <v>54</v>
      </c>
      <c r="H36" s="128"/>
      <c r="I36" s="26" t="s">
        <v>41</v>
      </c>
      <c r="J36" s="43"/>
      <c r="K36" s="124"/>
      <c r="L36" s="126"/>
      <c r="M36" s="123"/>
      <c r="N36" s="49" t="s">
        <v>53</v>
      </c>
      <c r="O36" s="44" t="s">
        <v>57</v>
      </c>
      <c r="P36" s="49" t="s">
        <v>54</v>
      </c>
      <c r="Q36" s="128"/>
      <c r="R36" s="26" t="s">
        <v>41</v>
      </c>
    </row>
    <row r="37" spans="1:18" ht="15.75" customHeight="1">
      <c r="A37" s="10"/>
      <c r="B37" s="145">
        <v>13</v>
      </c>
      <c r="C37" s="125"/>
      <c r="D37" s="122"/>
      <c r="E37" s="39"/>
      <c r="F37" s="39"/>
      <c r="G37" s="39"/>
      <c r="H37" s="127"/>
      <c r="I37" s="40"/>
      <c r="J37" s="41"/>
      <c r="K37" s="124">
        <v>28</v>
      </c>
      <c r="L37" s="125"/>
      <c r="M37" s="122"/>
      <c r="N37" s="39"/>
      <c r="O37" s="39"/>
      <c r="P37" s="39"/>
      <c r="Q37" s="127"/>
      <c r="R37" s="40"/>
    </row>
    <row r="38" spans="1:18" ht="15.75" customHeight="1">
      <c r="A38" s="10"/>
      <c r="B38" s="146"/>
      <c r="C38" s="126"/>
      <c r="D38" s="123"/>
      <c r="E38" s="49" t="s">
        <v>53</v>
      </c>
      <c r="F38" s="44" t="s">
        <v>57</v>
      </c>
      <c r="G38" s="49" t="s">
        <v>54</v>
      </c>
      <c r="H38" s="128"/>
      <c r="I38" s="26" t="s">
        <v>41</v>
      </c>
      <c r="J38" s="43"/>
      <c r="K38" s="124"/>
      <c r="L38" s="126"/>
      <c r="M38" s="123"/>
      <c r="N38" s="49" t="s">
        <v>53</v>
      </c>
      <c r="O38" s="44" t="s">
        <v>57</v>
      </c>
      <c r="P38" s="49" t="s">
        <v>54</v>
      </c>
      <c r="Q38" s="128"/>
      <c r="R38" s="26" t="s">
        <v>41</v>
      </c>
    </row>
    <row r="39" spans="1:18" ht="15.75" customHeight="1">
      <c r="A39" s="10"/>
      <c r="B39" s="145">
        <v>14</v>
      </c>
      <c r="C39" s="125"/>
      <c r="D39" s="122"/>
      <c r="E39" s="39"/>
      <c r="F39" s="39"/>
      <c r="G39" s="39"/>
      <c r="H39" s="127"/>
      <c r="I39" s="40"/>
      <c r="J39" s="41"/>
      <c r="K39" s="124">
        <v>29</v>
      </c>
      <c r="L39" s="125"/>
      <c r="M39" s="122"/>
      <c r="N39" s="39"/>
      <c r="O39" s="39"/>
      <c r="P39" s="39"/>
      <c r="Q39" s="127"/>
      <c r="R39" s="40"/>
    </row>
    <row r="40" spans="1:18" ht="15.75" customHeight="1">
      <c r="A40" s="10"/>
      <c r="B40" s="146"/>
      <c r="C40" s="126"/>
      <c r="D40" s="123"/>
      <c r="E40" s="49" t="s">
        <v>53</v>
      </c>
      <c r="F40" s="44" t="s">
        <v>57</v>
      </c>
      <c r="G40" s="49" t="s">
        <v>54</v>
      </c>
      <c r="H40" s="128"/>
      <c r="I40" s="26" t="s">
        <v>41</v>
      </c>
      <c r="J40" s="43"/>
      <c r="K40" s="124"/>
      <c r="L40" s="126"/>
      <c r="M40" s="123"/>
      <c r="N40" s="49" t="s">
        <v>53</v>
      </c>
      <c r="O40" s="44" t="s">
        <v>57</v>
      </c>
      <c r="P40" s="49" t="s">
        <v>54</v>
      </c>
      <c r="Q40" s="128"/>
      <c r="R40" s="26" t="s">
        <v>41</v>
      </c>
    </row>
    <row r="41" spans="1:18" ht="15.75" customHeight="1">
      <c r="A41" s="10"/>
      <c r="B41" s="145">
        <v>15</v>
      </c>
      <c r="C41" s="125"/>
      <c r="D41" s="122"/>
      <c r="E41" s="39"/>
      <c r="F41" s="39"/>
      <c r="G41" s="39"/>
      <c r="H41" s="127"/>
      <c r="I41" s="40"/>
      <c r="J41" s="41"/>
      <c r="K41" s="145">
        <v>30</v>
      </c>
      <c r="L41" s="125"/>
      <c r="M41" s="122"/>
      <c r="N41" s="39"/>
      <c r="O41" s="39"/>
      <c r="P41" s="39"/>
      <c r="Q41" s="127"/>
      <c r="R41" s="40"/>
    </row>
    <row r="42" spans="1:18" ht="15.75" customHeight="1">
      <c r="A42" s="10"/>
      <c r="B42" s="146"/>
      <c r="C42" s="126"/>
      <c r="D42" s="123"/>
      <c r="E42" s="49" t="s">
        <v>53</v>
      </c>
      <c r="F42" s="44" t="s">
        <v>57</v>
      </c>
      <c r="G42" s="49" t="s">
        <v>54</v>
      </c>
      <c r="H42" s="128"/>
      <c r="I42" s="26" t="s">
        <v>41</v>
      </c>
      <c r="J42" s="43"/>
      <c r="K42" s="146"/>
      <c r="L42" s="126"/>
      <c r="M42" s="123"/>
      <c r="N42" s="49" t="s">
        <v>53</v>
      </c>
      <c r="O42" s="44" t="s">
        <v>57</v>
      </c>
      <c r="P42" s="49" t="s">
        <v>54</v>
      </c>
      <c r="Q42" s="128"/>
      <c r="R42" s="26" t="s">
        <v>41</v>
      </c>
    </row>
    <row r="43" spans="2:18" ht="11.25" customHeight="1">
      <c r="B43" s="45"/>
      <c r="C43" s="29"/>
      <c r="D43" s="29"/>
      <c r="E43" s="29"/>
      <c r="F43" s="29"/>
      <c r="G43" s="29"/>
      <c r="H43" s="29"/>
      <c r="I43" s="29"/>
      <c r="J43" s="29"/>
      <c r="K43" s="29"/>
      <c r="L43" s="29"/>
      <c r="M43" s="29"/>
      <c r="N43" s="30"/>
      <c r="O43" s="30"/>
      <c r="P43" s="30"/>
      <c r="Q43" s="30"/>
      <c r="R43" s="29"/>
    </row>
    <row r="44" spans="2:18" ht="16.5" customHeight="1">
      <c r="B44" s="45" t="str">
        <f>'クラブ対抗_【№1】'!B52</f>
        <v>　＊種別の年齢基準は、平成２７年４月１日現在とします。</v>
      </c>
      <c r="C44" s="29"/>
      <c r="D44" s="29"/>
      <c r="E44" s="29"/>
      <c r="F44" s="29"/>
      <c r="G44" s="29"/>
      <c r="H44" s="29"/>
      <c r="I44" s="29"/>
      <c r="J44" s="29"/>
      <c r="K44" s="29"/>
      <c r="L44" s="29"/>
      <c r="M44" s="29"/>
      <c r="N44" s="30"/>
      <c r="O44" s="30"/>
      <c r="P44" s="30"/>
      <c r="Q44" s="30"/>
      <c r="R44" s="29"/>
    </row>
  </sheetData>
  <sheetProtection/>
  <mergeCells count="134">
    <mergeCell ref="B19:B20"/>
    <mergeCell ref="K19:K20"/>
    <mergeCell ref="C19:C20"/>
    <mergeCell ref="D19:D20"/>
    <mergeCell ref="L15:L16"/>
    <mergeCell ref="M15:M16"/>
    <mergeCell ref="L13:L14"/>
    <mergeCell ref="L17:L18"/>
    <mergeCell ref="M17:M18"/>
    <mergeCell ref="L19:L20"/>
    <mergeCell ref="M19:M20"/>
    <mergeCell ref="B5:C5"/>
    <mergeCell ref="D5:R5"/>
    <mergeCell ref="D6:I6"/>
    <mergeCell ref="D8:I8"/>
    <mergeCell ref="B6:C6"/>
    <mergeCell ref="B7:C7"/>
    <mergeCell ref="J6:K6"/>
    <mergeCell ref="J8:K8"/>
    <mergeCell ref="E7:R7"/>
    <mergeCell ref="L6:R6"/>
    <mergeCell ref="L8:R8"/>
    <mergeCell ref="B8:C8"/>
    <mergeCell ref="K17:K18"/>
    <mergeCell ref="M13:M14"/>
    <mergeCell ref="B15:B16"/>
    <mergeCell ref="K15:K16"/>
    <mergeCell ref="C15:C16"/>
    <mergeCell ref="D15:D16"/>
    <mergeCell ref="B33:B34"/>
    <mergeCell ref="H35:H36"/>
    <mergeCell ref="C33:C34"/>
    <mergeCell ref="D33:D34"/>
    <mergeCell ref="C35:C36"/>
    <mergeCell ref="B37:B38"/>
    <mergeCell ref="L41:L42"/>
    <mergeCell ref="M41:M42"/>
    <mergeCell ref="M39:M40"/>
    <mergeCell ref="M37:M38"/>
    <mergeCell ref="B35:B36"/>
    <mergeCell ref="K35:K36"/>
    <mergeCell ref="K37:K38"/>
    <mergeCell ref="B41:B42"/>
    <mergeCell ref="K41:K42"/>
    <mergeCell ref="H41:H42"/>
    <mergeCell ref="C41:C42"/>
    <mergeCell ref="D41:D42"/>
    <mergeCell ref="B39:B40"/>
    <mergeCell ref="K39:K40"/>
    <mergeCell ref="H39:H40"/>
    <mergeCell ref="L12:R12"/>
    <mergeCell ref="K33:K34"/>
    <mergeCell ref="H13:H14"/>
    <mergeCell ref="H15:H16"/>
    <mergeCell ref="H17:H18"/>
    <mergeCell ref="H19:H20"/>
    <mergeCell ref="H21:H22"/>
    <mergeCell ref="H33:H34"/>
    <mergeCell ref="K13:K14"/>
    <mergeCell ref="L27:L28"/>
    <mergeCell ref="B23:B24"/>
    <mergeCell ref="K23:K24"/>
    <mergeCell ref="H23:H24"/>
    <mergeCell ref="C12:I12"/>
    <mergeCell ref="B13:B14"/>
    <mergeCell ref="B17:B18"/>
    <mergeCell ref="C17:C18"/>
    <mergeCell ref="D17:D18"/>
    <mergeCell ref="B21:B22"/>
    <mergeCell ref="K21:K22"/>
    <mergeCell ref="M27:M28"/>
    <mergeCell ref="B25:B26"/>
    <mergeCell ref="K25:K26"/>
    <mergeCell ref="H25:H26"/>
    <mergeCell ref="C25:C26"/>
    <mergeCell ref="D25:D26"/>
    <mergeCell ref="L25:L26"/>
    <mergeCell ref="M25:M26"/>
    <mergeCell ref="B27:B28"/>
    <mergeCell ref="K27:K28"/>
    <mergeCell ref="B31:B32"/>
    <mergeCell ref="K31:K32"/>
    <mergeCell ref="H27:H28"/>
    <mergeCell ref="C27:C28"/>
    <mergeCell ref="D27:D28"/>
    <mergeCell ref="L31:L32"/>
    <mergeCell ref="H31:H32"/>
    <mergeCell ref="C31:C32"/>
    <mergeCell ref="D31:D32"/>
    <mergeCell ref="Q13:Q14"/>
    <mergeCell ref="Q15:Q16"/>
    <mergeCell ref="Q17:Q18"/>
    <mergeCell ref="Q19:Q20"/>
    <mergeCell ref="M31:M32"/>
    <mergeCell ref="B29:B30"/>
    <mergeCell ref="K29:K30"/>
    <mergeCell ref="H29:H30"/>
    <mergeCell ref="C29:C30"/>
    <mergeCell ref="D29:D30"/>
    <mergeCell ref="Q33:Q34"/>
    <mergeCell ref="Q35:Q36"/>
    <mergeCell ref="Q21:Q22"/>
    <mergeCell ref="Q23:Q24"/>
    <mergeCell ref="Q25:Q26"/>
    <mergeCell ref="Q27:Q28"/>
    <mergeCell ref="Q41:Q42"/>
    <mergeCell ref="C13:C14"/>
    <mergeCell ref="D13:D14"/>
    <mergeCell ref="C21:C22"/>
    <mergeCell ref="D21:D22"/>
    <mergeCell ref="C23:C24"/>
    <mergeCell ref="D23:D24"/>
    <mergeCell ref="D35:D36"/>
    <mergeCell ref="Q29:Q30"/>
    <mergeCell ref="Q31:Q32"/>
    <mergeCell ref="C37:C38"/>
    <mergeCell ref="D37:D38"/>
    <mergeCell ref="C39:C40"/>
    <mergeCell ref="D39:D40"/>
    <mergeCell ref="Q37:Q38"/>
    <mergeCell ref="Q39:Q40"/>
    <mergeCell ref="L39:L40"/>
    <mergeCell ref="H37:H38"/>
    <mergeCell ref="L37:L38"/>
    <mergeCell ref="L33:L34"/>
    <mergeCell ref="M33:M34"/>
    <mergeCell ref="L35:L36"/>
    <mergeCell ref="M35:M36"/>
    <mergeCell ref="L21:L22"/>
    <mergeCell ref="M21:M22"/>
    <mergeCell ref="L23:L24"/>
    <mergeCell ref="M23:M24"/>
    <mergeCell ref="L29:L30"/>
    <mergeCell ref="M29:M30"/>
  </mergeCells>
  <printOptions horizontalCentered="1"/>
  <pageMargins left="0.5118110236220472" right="0.4724409448818898" top="0.4724409448818898" bottom="0.31496062992125984" header="0" footer="0.11811023622047245"/>
  <pageSetup fitToHeight="0" fitToWidth="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Tatsuo Seki</dc:creator>
  <cp:keywords/>
  <dc:description/>
  <cp:lastModifiedBy>さいたま市</cp:lastModifiedBy>
  <cp:lastPrinted>2014-11-08T06:07:17Z</cp:lastPrinted>
  <dcterms:created xsi:type="dcterms:W3CDTF">2006-11-05T07:41:22Z</dcterms:created>
  <dcterms:modified xsi:type="dcterms:W3CDTF">2014-11-20T07:47:54Z</dcterms:modified>
  <cp:category/>
  <cp:version/>
  <cp:contentType/>
  <cp:contentStatus/>
</cp:coreProperties>
</file>